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228" windowWidth="15120" windowHeight="7896" activeTab="1"/>
  </bookViews>
  <sheets>
    <sheet name="Расходы прил.4" sheetId="3" r:id="rId1"/>
    <sheet name="прилож 5" sheetId="4" r:id="rId2"/>
    <sheet name="прилож 6" sheetId="5" r:id="rId3"/>
  </sheets>
  <definedNames>
    <definedName name="_xlnm.Print_Area" localSheetId="1">'прилож 5'!$A$1:$F$84</definedName>
    <definedName name="_xlnm.Print_Area" localSheetId="0">'Расходы прил.4'!$A$1:$G$109</definedName>
  </definedNames>
  <calcPr calcId="125725"/>
</workbook>
</file>

<file path=xl/calcChain.xml><?xml version="1.0" encoding="utf-8"?>
<calcChain xmlns="http://schemas.openxmlformats.org/spreadsheetml/2006/main">
  <c r="E5" i="3"/>
  <c r="E6" i="5"/>
  <c r="F61"/>
  <c r="E55"/>
  <c r="E53" s="1"/>
  <c r="F20"/>
  <c r="F19" s="1"/>
  <c r="F18" s="1"/>
  <c r="E20"/>
  <c r="E19" s="1"/>
  <c r="E18" s="1"/>
  <c r="D35" i="4"/>
  <c r="D37"/>
  <c r="F84" i="3"/>
  <c r="G84"/>
  <c r="E76"/>
  <c r="E77"/>
  <c r="E78"/>
  <c r="G20" i="5"/>
  <c r="E9" i="4"/>
  <c r="F9" s="1"/>
  <c r="F67" i="3"/>
  <c r="G67" s="1"/>
  <c r="D44" i="4"/>
  <c r="E34" i="3"/>
  <c r="G21" i="5"/>
  <c r="F63"/>
  <c r="G56"/>
  <c r="G55" s="1"/>
  <c r="G53" s="1"/>
  <c r="F56"/>
  <c r="F55" s="1"/>
  <c r="F53" s="1"/>
  <c r="F44" i="4"/>
  <c r="E44"/>
  <c r="F27" i="3"/>
  <c r="E74" i="5"/>
  <c r="E75"/>
  <c r="G91"/>
  <c r="G90"/>
  <c r="G89"/>
  <c r="G88"/>
  <c r="F91"/>
  <c r="F90"/>
  <c r="F88"/>
  <c r="F89"/>
  <c r="E91"/>
  <c r="E90"/>
  <c r="E89"/>
  <c r="E88"/>
  <c r="E46"/>
  <c r="G11"/>
  <c r="G7" s="1"/>
  <c r="F11"/>
  <c r="F7" s="1"/>
  <c r="F38" i="4"/>
  <c r="E38"/>
  <c r="G79" i="3"/>
  <c r="F79"/>
  <c r="G85" i="5"/>
  <c r="G84" s="1"/>
  <c r="F85"/>
  <c r="F84" s="1"/>
  <c r="E85"/>
  <c r="E84" s="1"/>
  <c r="G82"/>
  <c r="F82"/>
  <c r="E82"/>
  <c r="G81"/>
  <c r="F81"/>
  <c r="G80"/>
  <c r="F80"/>
  <c r="G79"/>
  <c r="F79"/>
  <c r="E78"/>
  <c r="G77"/>
  <c r="F77"/>
  <c r="E76"/>
  <c r="G71"/>
  <c r="F71"/>
  <c r="E71"/>
  <c r="G69"/>
  <c r="G61" s="1"/>
  <c r="F69"/>
  <c r="E69"/>
  <c r="G67"/>
  <c r="F67"/>
  <c r="E67"/>
  <c r="E63"/>
  <c r="E61" s="1"/>
  <c r="G59"/>
  <c r="F59"/>
  <c r="E59"/>
  <c r="G52"/>
  <c r="G51" s="1"/>
  <c r="G50" s="1"/>
  <c r="G49" s="1"/>
  <c r="F52"/>
  <c r="F51" s="1"/>
  <c r="F50" s="1"/>
  <c r="F49" s="1"/>
  <c r="E51"/>
  <c r="E50" s="1"/>
  <c r="E49" s="1"/>
  <c r="G36"/>
  <c r="F36"/>
  <c r="E36"/>
  <c r="G34"/>
  <c r="F34"/>
  <c r="E34"/>
  <c r="G32"/>
  <c r="F32"/>
  <c r="E32"/>
  <c r="G30"/>
  <c r="F30"/>
  <c r="E30"/>
  <c r="G29"/>
  <c r="F29"/>
  <c r="E29"/>
  <c r="G27"/>
  <c r="F27"/>
  <c r="E27"/>
  <c r="G25"/>
  <c r="F25"/>
  <c r="E25"/>
  <c r="G40"/>
  <c r="G39" s="1"/>
  <c r="F40"/>
  <c r="F39" s="1"/>
  <c r="E40"/>
  <c r="E39" s="1"/>
  <c r="G38"/>
  <c r="F38"/>
  <c r="E38"/>
  <c r="G15"/>
  <c r="G14" s="1"/>
  <c r="F15"/>
  <c r="F14" s="1"/>
  <c r="F13" s="1"/>
  <c r="E15"/>
  <c r="E14" s="1"/>
  <c r="E12" s="1"/>
  <c r="E10"/>
  <c r="E9"/>
  <c r="E8" s="1"/>
  <c r="E7"/>
  <c r="G75" l="1"/>
  <c r="E24"/>
  <c r="E23" s="1"/>
  <c r="E22" s="1"/>
  <c r="E17" s="1"/>
  <c r="F58"/>
  <c r="F46" s="1"/>
  <c r="F75"/>
  <c r="F74" s="1"/>
  <c r="F73" s="1"/>
  <c r="G19"/>
  <c r="G18" s="1"/>
  <c r="E73"/>
  <c r="G64"/>
  <c r="G63" s="1"/>
  <c r="G58" s="1"/>
  <c r="G46" s="1"/>
  <c r="G48"/>
  <c r="G47" s="1"/>
  <c r="E58"/>
  <c r="G24"/>
  <c r="G23" s="1"/>
  <c r="G22" s="1"/>
  <c r="G78"/>
  <c r="F78"/>
  <c r="E48"/>
  <c r="E47" s="1"/>
  <c r="F24"/>
  <c r="F23" s="1"/>
  <c r="E13"/>
  <c r="F48"/>
  <c r="F47" s="1"/>
  <c r="G9"/>
  <c r="G8" s="1"/>
  <c r="G10"/>
  <c r="F10"/>
  <c r="F9"/>
  <c r="F8" s="1"/>
  <c r="G13"/>
  <c r="G12"/>
  <c r="F12"/>
  <c r="G76"/>
  <c r="F76"/>
  <c r="F17" l="1"/>
  <c r="F6" s="1"/>
  <c r="F22"/>
  <c r="G17"/>
  <c r="G74"/>
  <c r="G73" s="1"/>
  <c r="F83" i="4"/>
  <c r="E83"/>
  <c r="D83"/>
  <c r="F81"/>
  <c r="E81"/>
  <c r="D81"/>
  <c r="F80"/>
  <c r="F79" s="1"/>
  <c r="E80"/>
  <c r="E78" s="1"/>
  <c r="D79"/>
  <c r="D78"/>
  <c r="D77"/>
  <c r="D74" s="1"/>
  <c r="F72"/>
  <c r="E72"/>
  <c r="D72"/>
  <c r="F71"/>
  <c r="F70" s="1"/>
  <c r="E71"/>
  <c r="E70" s="1"/>
  <c r="D71"/>
  <c r="D70" s="1"/>
  <c r="F69"/>
  <c r="E69"/>
  <c r="D69"/>
  <c r="F66"/>
  <c r="F65" s="1"/>
  <c r="E66"/>
  <c r="E65" s="1"/>
  <c r="D66"/>
  <c r="D65" s="1"/>
  <c r="F63"/>
  <c r="E63"/>
  <c r="D63"/>
  <c r="F62"/>
  <c r="E62"/>
  <c r="F61"/>
  <c r="E61"/>
  <c r="F60"/>
  <c r="E60"/>
  <c r="D59"/>
  <c r="F58"/>
  <c r="F57" s="1"/>
  <c r="E58"/>
  <c r="D57"/>
  <c r="D53"/>
  <c r="F51"/>
  <c r="E51"/>
  <c r="D51"/>
  <c r="F49"/>
  <c r="E49"/>
  <c r="D49"/>
  <c r="F47"/>
  <c r="E47"/>
  <c r="D47"/>
  <c r="F43"/>
  <c r="E43"/>
  <c r="D43"/>
  <c r="D29" s="1"/>
  <c r="F41"/>
  <c r="E41"/>
  <c r="D41"/>
  <c r="F37"/>
  <c r="F35" s="1"/>
  <c r="F34" s="1"/>
  <c r="E37"/>
  <c r="E35" s="1"/>
  <c r="E34" s="1"/>
  <c r="D34"/>
  <c r="F33"/>
  <c r="F32" s="1"/>
  <c r="F31" s="1"/>
  <c r="F30" s="1"/>
  <c r="E33"/>
  <c r="E32" s="1"/>
  <c r="E31" s="1"/>
  <c r="E30" s="1"/>
  <c r="D32"/>
  <c r="D31" s="1"/>
  <c r="D30" s="1"/>
  <c r="F27"/>
  <c r="E27"/>
  <c r="D27"/>
  <c r="F26"/>
  <c r="E26"/>
  <c r="D26"/>
  <c r="F25"/>
  <c r="E25"/>
  <c r="D25"/>
  <c r="F23"/>
  <c r="E23"/>
  <c r="D23"/>
  <c r="F21"/>
  <c r="E21"/>
  <c r="D21"/>
  <c r="F19"/>
  <c r="E19"/>
  <c r="D19"/>
  <c r="F17"/>
  <c r="E17"/>
  <c r="D17"/>
  <c r="F16"/>
  <c r="F10" s="1"/>
  <c r="E16"/>
  <c r="E10" s="1"/>
  <c r="D16"/>
  <c r="D10" s="1"/>
  <c r="F14"/>
  <c r="E14"/>
  <c r="D14"/>
  <c r="F12"/>
  <c r="F11" s="1"/>
  <c r="E12"/>
  <c r="E11" s="1"/>
  <c r="D12"/>
  <c r="D11" s="1"/>
  <c r="F8"/>
  <c r="F7" s="1"/>
  <c r="F6" s="1"/>
  <c r="E8"/>
  <c r="E7" s="1"/>
  <c r="E6" s="1"/>
  <c r="D8"/>
  <c r="D7" s="1"/>
  <c r="D6" s="1"/>
  <c r="D4" l="1"/>
  <c r="G6" i="5"/>
  <c r="F40" i="4"/>
  <c r="F29" s="1"/>
  <c r="F78"/>
  <c r="F74"/>
  <c r="F77"/>
  <c r="E79"/>
  <c r="F59"/>
  <c r="F55" s="1"/>
  <c r="F54" s="1"/>
  <c r="E59"/>
  <c r="E40"/>
  <c r="E29" s="1"/>
  <c r="D5"/>
  <c r="E77"/>
  <c r="E74" s="1"/>
  <c r="E53"/>
  <c r="D56"/>
  <c r="E57"/>
  <c r="D55"/>
  <c r="D54" s="1"/>
  <c r="D40"/>
  <c r="F5"/>
  <c r="E5"/>
  <c r="F53"/>
  <c r="F56" l="1"/>
  <c r="E55"/>
  <c r="E54" s="1"/>
  <c r="E56"/>
  <c r="E4"/>
  <c r="F4"/>
  <c r="G77" i="3" l="1"/>
  <c r="F76"/>
  <c r="G75"/>
  <c r="G74" s="1"/>
  <c r="G72" s="1"/>
  <c r="F75"/>
  <c r="F74" s="1"/>
  <c r="F72" s="1"/>
  <c r="G31"/>
  <c r="F31"/>
  <c r="G30"/>
  <c r="F30"/>
  <c r="G20"/>
  <c r="G18" s="1"/>
  <c r="G21"/>
  <c r="G36"/>
  <c r="F36"/>
  <c r="E36"/>
  <c r="F85"/>
  <c r="G85"/>
  <c r="G29"/>
  <c r="F29"/>
  <c r="F26"/>
  <c r="F25" s="1"/>
  <c r="G27"/>
  <c r="G26" s="1"/>
  <c r="G25" s="1"/>
  <c r="F21"/>
  <c r="F20" s="1"/>
  <c r="F19"/>
  <c r="F18"/>
  <c r="F17"/>
  <c r="F15"/>
  <c r="F14" s="1"/>
  <c r="F13" s="1"/>
  <c r="G15"/>
  <c r="G14" s="1"/>
  <c r="G13" s="1"/>
  <c r="G102"/>
  <c r="G101"/>
  <c r="G99" s="1"/>
  <c r="G97"/>
  <c r="G95"/>
  <c r="G93"/>
  <c r="G92"/>
  <c r="G90"/>
  <c r="G87"/>
  <c r="G82"/>
  <c r="G66"/>
  <c r="G65" s="1"/>
  <c r="G64" s="1"/>
  <c r="G62"/>
  <c r="G60"/>
  <c r="G58"/>
  <c r="G56"/>
  <c r="G55"/>
  <c r="G53"/>
  <c r="G51"/>
  <c r="G49"/>
  <c r="G47" s="1"/>
  <c r="G44"/>
  <c r="G43" s="1"/>
  <c r="G42" s="1"/>
  <c r="G41" s="1"/>
  <c r="G40" s="1"/>
  <c r="G39"/>
  <c r="G34"/>
  <c r="G35" s="1"/>
  <c r="G32"/>
  <c r="G9"/>
  <c r="G10" s="1"/>
  <c r="G8"/>
  <c r="F102"/>
  <c r="F101"/>
  <c r="F99" s="1"/>
  <c r="F97"/>
  <c r="F95"/>
  <c r="F93"/>
  <c r="F92"/>
  <c r="F90"/>
  <c r="F87"/>
  <c r="F82"/>
  <c r="F66"/>
  <c r="F65" s="1"/>
  <c r="F64" s="1"/>
  <c r="F62"/>
  <c r="F60"/>
  <c r="F58"/>
  <c r="F56"/>
  <c r="F55"/>
  <c r="F49" s="1"/>
  <c r="F47" s="1"/>
  <c r="F53"/>
  <c r="F51"/>
  <c r="F44"/>
  <c r="F43" s="1"/>
  <c r="F42" s="1"/>
  <c r="F41" s="1"/>
  <c r="F40" s="1"/>
  <c r="F39"/>
  <c r="F34"/>
  <c r="F35" s="1"/>
  <c r="F32"/>
  <c r="F9"/>
  <c r="F8" s="1"/>
  <c r="F11" l="1"/>
  <c r="G50"/>
  <c r="F10"/>
  <c r="G76"/>
  <c r="G78"/>
  <c r="F78"/>
  <c r="F77"/>
  <c r="G28"/>
  <c r="G24" s="1"/>
  <c r="G23" s="1"/>
  <c r="G22" s="1"/>
  <c r="F28"/>
  <c r="F24" s="1"/>
  <c r="F23" s="1"/>
  <c r="F22" s="1"/>
  <c r="G17"/>
  <c r="G19"/>
  <c r="F81"/>
  <c r="F71" s="1"/>
  <c r="F70" s="1"/>
  <c r="F68" s="1"/>
  <c r="F5" s="1"/>
  <c r="G81"/>
  <c r="F46"/>
  <c r="F50"/>
  <c r="G46"/>
  <c r="F73"/>
  <c r="F100"/>
  <c r="G11"/>
  <c r="G73"/>
  <c r="G100"/>
  <c r="G71" l="1"/>
  <c r="G70" s="1"/>
  <c r="G68" s="1"/>
  <c r="G5" s="1"/>
  <c r="G6"/>
  <c r="F6"/>
  <c r="E19"/>
  <c r="E17" s="1"/>
  <c r="E20" l="1"/>
  <c r="E18"/>
  <c r="E82"/>
  <c r="E95" l="1"/>
  <c r="E66" l="1"/>
  <c r="E65" s="1"/>
  <c r="E64" s="1"/>
  <c r="E85"/>
  <c r="E84" s="1"/>
  <c r="E74"/>
  <c r="E73" s="1"/>
  <c r="E72" l="1"/>
  <c r="E97"/>
  <c r="E55"/>
  <c r="E49" s="1"/>
  <c r="E47" s="1"/>
  <c r="E46" s="1"/>
  <c r="E56"/>
  <c r="E62"/>
  <c r="E60" s="1"/>
  <c r="E44"/>
  <c r="E43" s="1"/>
  <c r="E42" s="1"/>
  <c r="E41" s="1"/>
  <c r="E40" s="1"/>
  <c r="E51"/>
  <c r="E87"/>
  <c r="E90"/>
  <c r="E102"/>
  <c r="E39"/>
  <c r="E28" l="1"/>
  <c r="E93" l="1"/>
  <c r="E58"/>
  <c r="E53" l="1"/>
  <c r="E50" s="1"/>
  <c r="E32"/>
  <c r="E9" l="1"/>
  <c r="E8" s="1"/>
  <c r="E106"/>
  <c r="E105" s="1"/>
  <c r="E26"/>
  <c r="E25" s="1"/>
  <c r="E24" s="1"/>
  <c r="E23" s="1"/>
  <c r="E22" s="1"/>
  <c r="E101"/>
  <c r="E35"/>
  <c r="E92"/>
  <c r="E81" s="1"/>
  <c r="E71" l="1"/>
  <c r="E70" s="1"/>
  <c r="E68" s="1"/>
  <c r="E99"/>
  <c r="E100"/>
  <c r="E6"/>
  <c r="E104"/>
  <c r="E107"/>
  <c r="E10"/>
  <c r="E11"/>
</calcChain>
</file>

<file path=xl/sharedStrings.xml><?xml version="1.0" encoding="utf-8"?>
<sst xmlns="http://schemas.openxmlformats.org/spreadsheetml/2006/main" count="619" uniqueCount="150">
  <si>
    <t>ВСЕГО</t>
  </si>
  <si>
    <t>Наименование</t>
  </si>
  <si>
    <t>РзПз</t>
  </si>
  <si>
    <t>ЦС</t>
  </si>
  <si>
    <t>ВР</t>
  </si>
  <si>
    <t>Общегосударственные вопросы</t>
  </si>
  <si>
    <t>Непрограммные расходы</t>
  </si>
  <si>
    <t>Функционирование  высшего должностного лица муниципального образования</t>
  </si>
  <si>
    <t>Глава муниципального образования</t>
  </si>
  <si>
    <t>Расходы на выплаты персоналу в целях обеспечения выполнения функций муниципальными органами, казенными учреждениями</t>
  </si>
  <si>
    <t>Центральный аппарат</t>
  </si>
  <si>
    <t>Закупка товаров, работ и услуг для муниципальных нужд</t>
  </si>
  <si>
    <t>Иные бюджетные ассигнования</t>
  </si>
  <si>
    <t>Резервные фонды</t>
  </si>
  <si>
    <t>Резервные фонды местных администраций</t>
  </si>
  <si>
    <t>Национальная оборона</t>
  </si>
  <si>
    <t xml:space="preserve">Мобилизационная и вневойсковая подготовка </t>
  </si>
  <si>
    <t>Осуществление первичного воинского учета на территориях, где отсутствуют военные комиссариаты</t>
  </si>
  <si>
    <t>Национальная экономика</t>
  </si>
  <si>
    <t>«Дорожное хозяйство</t>
  </si>
  <si>
    <t>(дорожные фонды)»</t>
  </si>
  <si>
    <t>Основное мероприятие «Выполнение работ по ремонту, капитальному ремонту и содержанию автомобильных дорог общего пользования местного значения»</t>
  </si>
  <si>
    <t>Мероприятия по благоустройству территорий населенных пунктов и осуществлению дорожной  деятельности в границах сельских поселений</t>
  </si>
  <si>
    <t>Жилищно-коммунальное хозяйство</t>
  </si>
  <si>
    <t>Коммунальное хозяйство</t>
  </si>
  <si>
    <t>Основное мероприятие «Подготовка объектов коммунального хозяйства к работе в осенне-зимний период»</t>
  </si>
  <si>
    <t>Мероприятия в области коммунального хозяйства</t>
  </si>
  <si>
    <t>Благоустройство</t>
  </si>
  <si>
    <t>Основное мероприятие «Повышение степени благоустройства территорий населенных пунктов»</t>
  </si>
  <si>
    <t>Мероприятия по благоустройству территорий населенных пунктов</t>
  </si>
  <si>
    <t>99 0 00 00000</t>
  </si>
  <si>
    <t>99 0 00 21950</t>
  </si>
  <si>
    <t>99 0 00 07500</t>
  </si>
  <si>
    <t>20 1 00 00000</t>
  </si>
  <si>
    <t>20 1 01 00000</t>
  </si>
  <si>
    <t>21 1 00 00000</t>
  </si>
  <si>
    <t>21 1 02 03560</t>
  </si>
  <si>
    <t>21 1 03 00000</t>
  </si>
  <si>
    <t>21 1 03 06050</t>
  </si>
  <si>
    <t>21 1 03 21950</t>
  </si>
  <si>
    <t>21 1 03 74040</t>
  </si>
  <si>
    <t>0100</t>
  </si>
  <si>
    <t>0102</t>
  </si>
  <si>
    <t>0104</t>
  </si>
  <si>
    <t>0111</t>
  </si>
  <si>
    <t>0200</t>
  </si>
  <si>
    <t>0203</t>
  </si>
  <si>
    <t>0400</t>
  </si>
  <si>
    <t>0409</t>
  </si>
  <si>
    <t>0500</t>
  </si>
  <si>
    <t>0502</t>
  </si>
  <si>
    <t>0503</t>
  </si>
  <si>
    <t>20 1 01 74040</t>
  </si>
  <si>
    <t>1001</t>
  </si>
  <si>
    <t>99 0 00 74000</t>
  </si>
  <si>
    <t>Профилактические, экстренные и противоэпидемические мероприятия, связанные с распространением новой коронавирусной инфекции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</si>
  <si>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</si>
  <si>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1000</t>
  </si>
  <si>
    <t>Пенсионное обеспечение</t>
  </si>
  <si>
    <t>Иные безвозмездные и безвозвратные перечисления</t>
  </si>
  <si>
    <t>Межбюджетные трансферты</t>
  </si>
  <si>
    <t>21 1 02 00000</t>
  </si>
  <si>
    <t>Другие вопросы в области жилищно-коммунального хозяйства</t>
  </si>
  <si>
    <t>Реализация проектов развития общественной инфраструктуры, основанных на местных инициативах, за счет средств бюджетов</t>
  </si>
  <si>
    <t>Социальная политика</t>
  </si>
  <si>
    <t>21 1 03 06400</t>
  </si>
  <si>
    <t>Организация и содержание мест захоронения</t>
  </si>
  <si>
    <t>0310</t>
  </si>
  <si>
    <t>Национальная безопасность и правоохранительная деятельность</t>
  </si>
  <si>
    <t>Обеспечение пожарной безопасности</t>
  </si>
  <si>
    <t>0300</t>
  </si>
  <si>
    <t>21 1 04 74040</t>
  </si>
  <si>
    <t>Основное мероприятие "Обеспечение мер пожарной безопасностина территории населенных пунктов"</t>
  </si>
  <si>
    <t>21 0 00 00000</t>
  </si>
  <si>
    <t>21 1 04 00000</t>
  </si>
  <si>
    <t>Подпрограмма "Муниипальные программы сельских поселений по жилищно-коммунальному хозяйству"</t>
  </si>
  <si>
    <t>Реализация проектов развития общественной инфраструктуры, основанных на местных инициативах за счет средств, поступивших от физических лиц</t>
  </si>
  <si>
    <t>Реализация проектов развития общественной инфраструктуры, основанных на местных инициативах за счет средств, поступивших от юридических лиц</t>
  </si>
  <si>
    <t>Капитальные вложения в объекты муниципальной собственности</t>
  </si>
  <si>
    <t>Реализация проектов развития общественной инфраструктуры, основанных на местных инициативах, за счет средств местных бюджетов</t>
  </si>
  <si>
    <t>20 1 01 S2400</t>
  </si>
  <si>
    <t>20 1 01 S2470</t>
  </si>
  <si>
    <t>20 1 01 S2471</t>
  </si>
  <si>
    <t>20 1 01 S2472</t>
  </si>
  <si>
    <t>20 1 01 S2473</t>
  </si>
  <si>
    <t>Муниципальные программы сельских поселений по жилищно-коммунальному хозяйству</t>
  </si>
  <si>
    <t>Жилищное хозяйство</t>
  </si>
  <si>
    <t>0501</t>
  </si>
  <si>
    <t>21 1 01 00000</t>
  </si>
  <si>
    <t>Уплата взносов на капитальный ремонт в отношении помещений, находящихся в государственной или муниципальной собственности</t>
  </si>
  <si>
    <t xml:space="preserve">21 1 01 03610 </t>
  </si>
  <si>
    <t>Основное мероприятие «Проведение капитального ремонта многоквартирных домов»</t>
  </si>
  <si>
    <t>Межбюджетные трансферты общего характера муниципальных образований</t>
  </si>
  <si>
    <t>1400</t>
  </si>
  <si>
    <t>Прочие межбюджетные трансферты</t>
  </si>
  <si>
    <t>1403</t>
  </si>
  <si>
    <t>Муниципальные программы сельских поселений "Стимулирование развития жилищного строительства на территории сельского поселения</t>
  </si>
  <si>
    <t>0412</t>
  </si>
  <si>
    <t>Другие вопросы в области национальной экономики</t>
  </si>
  <si>
    <t>17 1 01 00000</t>
  </si>
  <si>
    <t>Проведение работ по землеустройству</t>
  </si>
  <si>
    <t>17 1 01 03330</t>
  </si>
  <si>
    <t>Реализация программ формирования современной городской среды</t>
  </si>
  <si>
    <t>21 1 F2 55550</t>
  </si>
  <si>
    <t>Муниципальная программа "Совершенствование деятельности органов местного самоуправления сельских поселений муниципального района Альшеевский район Республики Башкортостан"</t>
  </si>
  <si>
    <t>22 0 00 00000</t>
  </si>
  <si>
    <t>Муниципальная подпрограмма "Совершенствование деятельности органов местного самоуправления сельских поселений муниципального района Альшеевский район Республики Башкортостан"</t>
  </si>
  <si>
    <t>22 1 00 00000</t>
  </si>
  <si>
    <t>Основное мероприятие "Руководство и управление"</t>
  </si>
  <si>
    <t>22 1 01 00000</t>
  </si>
  <si>
    <t>22 1 01 02030</t>
  </si>
  <si>
    <t>22 1 01 02040</t>
  </si>
  <si>
    <t>22 1 01 51180</t>
  </si>
  <si>
    <t>Софинансирование расходных обязательств, возникающих при выполнении полномочий органов местного самоуправления (софинансирование мероприятий по реализации наказов избирателей)</t>
  </si>
  <si>
    <t>21 1 02 S2010</t>
  </si>
  <si>
    <t>Закупка товаров, работ и услуг</t>
  </si>
  <si>
    <t>Условно утвержденные расходы</t>
  </si>
  <si>
    <t>99 0 00 99999</t>
  </si>
  <si>
    <t>Иные средства</t>
  </si>
  <si>
    <t>20 1 01 9Д010</t>
  </si>
  <si>
    <t>Муниципальные программы сельских поселений "Стимулирование развития жилищного строительства на территории сельского поселения"</t>
  </si>
  <si>
    <t>20 1 04 74040</t>
  </si>
  <si>
    <t xml:space="preserve">Уплата взносов на капитальный  ремонт в отношении помещений, находящихся в муниципальной собственности </t>
  </si>
  <si>
    <t>21 1 01 03610</t>
  </si>
  <si>
    <t xml:space="preserve">Основное мероприятие </t>
  </si>
  <si>
    <t>21 1 02 00000</t>
  </si>
  <si>
    <t>«Подготовка объектов коммунального хозяйства к работе в осенне-зимний период»</t>
  </si>
  <si>
    <t>Охрана окружающей среды</t>
  </si>
  <si>
    <t xml:space="preserve">Другие вопросы в области охраны окружающей среды </t>
  </si>
  <si>
    <t>Вед-во</t>
  </si>
  <si>
    <t>ЦСР</t>
  </si>
  <si>
    <t xml:space="preserve">ВСЕГО </t>
  </si>
  <si>
    <t>791</t>
  </si>
  <si>
    <t>«Дорожное хозяйство (дорожные фонды)»</t>
  </si>
  <si>
    <t>21 0 05 74040</t>
  </si>
  <si>
    <t>2026</t>
  </si>
  <si>
    <t>2027</t>
  </si>
  <si>
    <t>Муниципальная программа «Развитие автомобильных дорог общего пользования местного значения сельского поселения Кармышевский сельсовет муниципального района  Альшеевский  район Республики Башкортостан»</t>
  </si>
  <si>
    <t>Муниципальная программа «Модернизация и реформирование жилищно-коммунального хозяйства сельского поселения Кармышевский сельсовет муниципального района  Альшеевский  район Республики Башкортостан»</t>
  </si>
  <si>
    <t>Муниципальная программа «Развитие автомобильных дорог общего пользования местного значения сельского поселения Кармышевский  сельсовет муниципального района  Альшеевский  район Республики Башкортостан»</t>
  </si>
  <si>
    <t xml:space="preserve">Распределение бюджетных ассигнований 
сельского поселения  Кармышевский сельсовет муниципального района Альшеевский район Республики Башкортостан  на 2026 годи на плановый период 2027 и 2028 годов по разделам, подразделам, целевым статьям (муниципальным программам сельского поселения и непрограммным направлениям деятельности), группам видов расходов классификации расходов бюджетов 
</t>
  </si>
  <si>
    <t>21 1 02 74040</t>
  </si>
  <si>
    <t>0605</t>
  </si>
  <si>
    <t>21 1 05 74040</t>
  </si>
  <si>
    <t xml:space="preserve">Распределение бюджетных ассигнований 
сельского поселения  Кармышевский сельсовет муниципального района Альшеевский район Республики Башкортостан на 2026 годи на плановый период 2027 и 2028 годов по разделам, подразделам, целевым статьям (муниципальным программам сельского поселения и непрограммным направлениям деятельности), группам видов расходов классификации расходов бюджетов 
</t>
  </si>
  <si>
    <t>Ведомственная структура расходов бюджета сельского поселения Кармышевский сельсовет муниципального района Альшеевский район Республики Башкортостан  на 2026 год и на плановый период 2027 и 2028 годов</t>
  </si>
  <si>
    <t>2028</t>
  </si>
  <si>
    <r>
      <t>Приложение 4 
к  решению Совета сельского поселения
Кармышевский сельсовет муниципального района Альшеевский район Республики Башкортостан №135 от 28.04.2026</t>
    </r>
    <r>
      <rPr>
        <sz val="14"/>
        <color rgb="FFFF0000"/>
        <rFont val="Times New Roman"/>
        <family val="1"/>
        <charset val="204"/>
      </rPr>
      <t xml:space="preserve"> </t>
    </r>
    <r>
      <rPr>
        <sz val="14"/>
        <rFont val="Times New Roman"/>
        <family val="1"/>
        <charset val="204"/>
      </rPr>
      <t xml:space="preserve">г.   «О внесении изменений в решение Совета сельского поселения Кармышевский сельсовет муниципального района  Альшеевский район Республики Башкортостан от 24 декабря 2025 года №111  «О бюджете сельского поселения Кармышевский муниципального района Альшеевский район Республики Башкортостан на 2026 год и на плановый период 2027 и 2028 годов» 
</t>
    </r>
  </si>
  <si>
    <r>
      <t xml:space="preserve">                                 Приложение 6 
к  решению Совета сельского поселения
Кармышевский сельсовет муниципального района Альшеевский район Республики Башкортостан №135 от 28.04.2026 г. </t>
    </r>
    <r>
      <rPr>
        <sz val="14"/>
        <color rgb="FFFF0000"/>
        <rFont val="Times New Roman"/>
        <family val="1"/>
        <charset val="204"/>
      </rPr>
      <t xml:space="preserve">  </t>
    </r>
    <r>
      <rPr>
        <sz val="14"/>
        <rFont val="Times New Roman"/>
        <family val="1"/>
        <charset val="204"/>
      </rPr>
      <t xml:space="preserve">«О внесении изменений в решение Совета сельского поселения Кармышевский сельсовет муниципального района  Альшеевский район Республики Башкортостан от 24 декабря 2025 года № 111  «О бюджете сельского поселения Кармышевский муниципального района Альшеевский район Республики Башкортостан на 2026 год и на плановый период 2027 и 2028 годов» 
</t>
    </r>
  </si>
  <si>
    <t xml:space="preserve">Приложение 5 
к  решению Совета сельского поселения
Кармышевский сельсовет муниципального района Альшеевский район Республики Башкортостан №135 от 28.04.2026г.      «О внесении изменений в решение Совета сельского поселения Кармышевский сельсовет муниципального района  Альшеевский район Республики Башкортостан от 24 декабря 2025 года № 111  «О бюджете сельского поселения Кармышевский муниципального района Альшеевский район Республики Башкортостан на 2026 год и на плановый период 2027 и 2028 годов» 
</t>
  </si>
</sst>
</file>

<file path=xl/styles.xml><?xml version="1.0" encoding="utf-8"?>
<styleSheet xmlns="http://schemas.openxmlformats.org/spreadsheetml/2006/main">
  <numFmts count="1">
    <numFmt numFmtId="164" formatCode="#,##0.00\ _₽"/>
  </numFmts>
  <fonts count="13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rgb="FFFF0000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  <font>
      <b/>
      <sz val="13"/>
      <color rgb="FFFF0000"/>
      <name val="Times New Roman"/>
      <family val="1"/>
      <charset val="204"/>
    </font>
    <font>
      <sz val="13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5">
    <xf numFmtId="0" fontId="0" fillId="0" borderId="0" xfId="0"/>
    <xf numFmtId="0" fontId="4" fillId="0" borderId="2" xfId="0" applyFont="1" applyBorder="1" applyAlignment="1">
      <alignment horizontal="center" vertical="top" wrapText="1"/>
    </xf>
    <xf numFmtId="49" fontId="0" fillId="0" borderId="0" xfId="0" applyNumberFormat="1"/>
    <xf numFmtId="0" fontId="4" fillId="0" borderId="3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justify" vertical="top" wrapText="1"/>
    </xf>
    <xf numFmtId="0" fontId="0" fillId="0" borderId="0" xfId="0" applyAlignment="1">
      <alignment wrapText="1"/>
    </xf>
    <xf numFmtId="49" fontId="4" fillId="0" borderId="4" xfId="0" applyNumberFormat="1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center" vertical="top" wrapText="1"/>
    </xf>
    <xf numFmtId="49" fontId="3" fillId="0" borderId="2" xfId="0" applyNumberFormat="1" applyFont="1" applyBorder="1" applyAlignment="1">
      <alignment horizontal="center" vertical="top" wrapText="1"/>
    </xf>
    <xf numFmtId="4" fontId="0" fillId="0" borderId="0" xfId="0" applyNumberFormat="1"/>
    <xf numFmtId="4" fontId="0" fillId="2" borderId="0" xfId="0" applyNumberFormat="1" applyFill="1"/>
    <xf numFmtId="4" fontId="3" fillId="2" borderId="2" xfId="0" applyNumberFormat="1" applyFont="1" applyFill="1" applyBorder="1" applyAlignment="1">
      <alignment horizontal="right" vertical="top" wrapText="1"/>
    </xf>
    <xf numFmtId="4" fontId="4" fillId="2" borderId="2" xfId="0" applyNumberFormat="1" applyFont="1" applyFill="1" applyBorder="1" applyAlignment="1">
      <alignment horizontal="right" vertical="top" wrapText="1"/>
    </xf>
    <xf numFmtId="0" fontId="4" fillId="0" borderId="1" xfId="0" applyFont="1" applyBorder="1" applyAlignment="1">
      <alignment horizontal="center" vertical="top" wrapText="1"/>
    </xf>
    <xf numFmtId="49" fontId="4" fillId="0" borderId="3" xfId="0" applyNumberFormat="1" applyFont="1" applyBorder="1" applyAlignment="1">
      <alignment horizontal="center" vertical="top" wrapText="1"/>
    </xf>
    <xf numFmtId="4" fontId="4" fillId="2" borderId="3" xfId="0" applyNumberFormat="1" applyFont="1" applyFill="1" applyBorder="1" applyAlignment="1">
      <alignment horizontal="right" vertical="top" wrapText="1"/>
    </xf>
    <xf numFmtId="0" fontId="4" fillId="2" borderId="1" xfId="0" applyFont="1" applyFill="1" applyBorder="1" applyAlignment="1">
      <alignment horizontal="left" vertical="top" wrapText="1"/>
    </xf>
    <xf numFmtId="0" fontId="4" fillId="2" borderId="3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0" fontId="0" fillId="0" borderId="0" xfId="0" applyBorder="1" applyAlignment="1">
      <alignment wrapText="1"/>
    </xf>
    <xf numFmtId="49" fontId="4" fillId="0" borderId="3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0" fillId="0" borderId="0" xfId="0"/>
    <xf numFmtId="0" fontId="4" fillId="0" borderId="2" xfId="0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center" vertical="top" wrapText="1"/>
    </xf>
    <xf numFmtId="0" fontId="3" fillId="0" borderId="2" xfId="0" applyFont="1" applyBorder="1" applyAlignment="1">
      <alignment horizontal="justify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center" vertical="top" wrapText="1"/>
    </xf>
    <xf numFmtId="4" fontId="3" fillId="2" borderId="9" xfId="0" applyNumberFormat="1" applyFont="1" applyFill="1" applyBorder="1" applyAlignment="1">
      <alignment horizontal="right" vertical="top" wrapText="1"/>
    </xf>
    <xf numFmtId="3" fontId="3" fillId="2" borderId="9" xfId="0" applyNumberFormat="1" applyFont="1" applyFill="1" applyBorder="1" applyAlignment="1">
      <alignment horizontal="right" vertical="top" wrapText="1"/>
    </xf>
    <xf numFmtId="3" fontId="4" fillId="2" borderId="9" xfId="0" applyNumberFormat="1" applyFont="1" applyFill="1" applyBorder="1" applyAlignment="1">
      <alignment horizontal="right" vertical="top" wrapText="1"/>
    </xf>
    <xf numFmtId="3" fontId="4" fillId="2" borderId="12" xfId="0" applyNumberFormat="1" applyFont="1" applyFill="1" applyBorder="1" applyAlignment="1">
      <alignment horizontal="right" vertical="top" wrapText="1"/>
    </xf>
    <xf numFmtId="3" fontId="4" fillId="0" borderId="9" xfId="0" applyNumberFormat="1" applyFont="1" applyFill="1" applyBorder="1" applyAlignment="1">
      <alignment horizontal="right" vertical="top" wrapText="1"/>
    </xf>
    <xf numFmtId="3" fontId="3" fillId="2" borderId="12" xfId="0" applyNumberFormat="1" applyFont="1" applyFill="1" applyBorder="1" applyAlignment="1">
      <alignment horizontal="right" vertical="top" wrapText="1"/>
    </xf>
    <xf numFmtId="3" fontId="4" fillId="2" borderId="12" xfId="0" applyNumberFormat="1" applyFont="1" applyFill="1" applyBorder="1" applyAlignment="1">
      <alignment vertical="top"/>
    </xf>
    <xf numFmtId="4" fontId="4" fillId="2" borderId="9" xfId="0" applyNumberFormat="1" applyFont="1" applyFill="1" applyBorder="1" applyAlignment="1">
      <alignment horizontal="right" vertical="top" wrapText="1"/>
    </xf>
    <xf numFmtId="4" fontId="4" fillId="0" borderId="9" xfId="0" applyNumberFormat="1" applyFont="1" applyFill="1" applyBorder="1" applyAlignment="1">
      <alignment horizontal="right" vertical="top" wrapText="1"/>
    </xf>
    <xf numFmtId="3" fontId="4" fillId="2" borderId="8" xfId="0" applyNumberFormat="1" applyFont="1" applyFill="1" applyBorder="1" applyAlignment="1">
      <alignment horizontal="right" vertical="top" wrapText="1"/>
    </xf>
    <xf numFmtId="4" fontId="3" fillId="2" borderId="7" xfId="0" applyNumberFormat="1" applyFont="1" applyFill="1" applyBorder="1" applyAlignment="1">
      <alignment horizontal="right" vertical="top" wrapText="1"/>
    </xf>
    <xf numFmtId="3" fontId="3" fillId="2" borderId="7" xfId="0" applyNumberFormat="1" applyFont="1" applyFill="1" applyBorder="1" applyAlignment="1">
      <alignment horizontal="right" vertical="top" wrapText="1"/>
    </xf>
    <xf numFmtId="3" fontId="4" fillId="2" borderId="7" xfId="0" applyNumberFormat="1" applyFont="1" applyFill="1" applyBorder="1" applyAlignment="1">
      <alignment horizontal="right" vertical="top" wrapText="1"/>
    </xf>
    <xf numFmtId="3" fontId="4" fillId="0" borderId="7" xfId="0" applyNumberFormat="1" applyFont="1" applyFill="1" applyBorder="1" applyAlignment="1">
      <alignment horizontal="right" vertical="top" wrapText="1"/>
    </xf>
    <xf numFmtId="3" fontId="4" fillId="2" borderId="7" xfId="0" applyNumberFormat="1" applyFont="1" applyFill="1" applyBorder="1" applyAlignment="1">
      <alignment vertical="top"/>
    </xf>
    <xf numFmtId="4" fontId="4" fillId="2" borderId="7" xfId="0" applyNumberFormat="1" applyFont="1" applyFill="1" applyBorder="1" applyAlignment="1">
      <alignment horizontal="right" vertical="top" wrapText="1"/>
    </xf>
    <xf numFmtId="4" fontId="4" fillId="0" borderId="7" xfId="0" applyNumberFormat="1" applyFont="1" applyFill="1" applyBorder="1" applyAlignment="1">
      <alignment horizontal="right" vertical="top" wrapText="1"/>
    </xf>
    <xf numFmtId="3" fontId="3" fillId="0" borderId="2" xfId="0" applyNumberFormat="1" applyFont="1" applyBorder="1" applyAlignment="1">
      <alignment horizontal="right" vertical="top" wrapText="1"/>
    </xf>
    <xf numFmtId="3" fontId="4" fillId="0" borderId="2" xfId="0" applyNumberFormat="1" applyFont="1" applyBorder="1" applyAlignment="1">
      <alignment horizontal="right" vertical="top" wrapText="1"/>
    </xf>
    <xf numFmtId="49" fontId="4" fillId="2" borderId="8" xfId="0" applyNumberFormat="1" applyFont="1" applyFill="1" applyBorder="1" applyAlignment="1">
      <alignment horizontal="center" vertical="top" wrapText="1"/>
    </xf>
    <xf numFmtId="3" fontId="3" fillId="2" borderId="7" xfId="0" applyNumberFormat="1" applyFont="1" applyFill="1" applyBorder="1" applyAlignment="1">
      <alignment horizontal="right" vertical="top" wrapText="1"/>
    </xf>
    <xf numFmtId="3" fontId="4" fillId="2" borderId="7" xfId="0" applyNumberFormat="1" applyFont="1" applyFill="1" applyBorder="1" applyAlignment="1">
      <alignment horizontal="right" vertical="top" wrapText="1"/>
    </xf>
    <xf numFmtId="0" fontId="3" fillId="0" borderId="1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/>
    </xf>
    <xf numFmtId="4" fontId="4" fillId="0" borderId="2" xfId="0" applyNumberFormat="1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top" wrapText="1"/>
    </xf>
    <xf numFmtId="164" fontId="3" fillId="2" borderId="7" xfId="0" applyNumberFormat="1" applyFont="1" applyFill="1" applyBorder="1" applyAlignment="1">
      <alignment horizontal="right" vertical="top" wrapText="1"/>
    </xf>
    <xf numFmtId="0" fontId="6" fillId="0" borderId="2" xfId="0" applyFont="1" applyBorder="1" applyAlignment="1">
      <alignment horizontal="center" vertical="top"/>
    </xf>
    <xf numFmtId="0" fontId="7" fillId="0" borderId="2" xfId="0" applyFont="1" applyBorder="1" applyAlignment="1">
      <alignment horizontal="center" vertical="top"/>
    </xf>
    <xf numFmtId="0" fontId="7" fillId="0" borderId="9" xfId="0" applyFont="1" applyBorder="1" applyAlignment="1">
      <alignment horizontal="center" vertical="top"/>
    </xf>
    <xf numFmtId="164" fontId="7" fillId="2" borderId="7" xfId="0" applyNumberFormat="1" applyFont="1" applyFill="1" applyBorder="1" applyAlignment="1">
      <alignment horizontal="right" vertical="top"/>
    </xf>
    <xf numFmtId="164" fontId="4" fillId="2" borderId="7" xfId="0" applyNumberFormat="1" applyFont="1" applyFill="1" applyBorder="1" applyAlignment="1">
      <alignment horizontal="right" vertical="top" wrapText="1"/>
    </xf>
    <xf numFmtId="0" fontId="4" fillId="0" borderId="12" xfId="0" applyFont="1" applyBorder="1" applyAlignment="1">
      <alignment horizontal="center" vertical="top" wrapText="1"/>
    </xf>
    <xf numFmtId="0" fontId="3" fillId="0" borderId="9" xfId="0" applyFont="1" applyBorder="1" applyAlignment="1">
      <alignment horizontal="center" vertical="top" wrapText="1"/>
    </xf>
    <xf numFmtId="0" fontId="4" fillId="0" borderId="11" xfId="0" applyFont="1" applyBorder="1" applyAlignment="1">
      <alignment vertical="top" wrapText="1"/>
    </xf>
    <xf numFmtId="164" fontId="4" fillId="0" borderId="7" xfId="0" applyNumberFormat="1" applyFont="1" applyFill="1" applyBorder="1" applyAlignment="1">
      <alignment horizontal="right" vertical="top" wrapText="1"/>
    </xf>
    <xf numFmtId="0" fontId="4" fillId="2" borderId="4" xfId="0" applyFont="1" applyFill="1" applyBorder="1" applyAlignment="1">
      <alignment horizontal="center" vertical="top" wrapText="1"/>
    </xf>
    <xf numFmtId="0" fontId="4" fillId="2" borderId="8" xfId="0" applyFont="1" applyFill="1" applyBorder="1" applyAlignment="1">
      <alignment horizontal="center" vertical="top" wrapText="1"/>
    </xf>
    <xf numFmtId="0" fontId="3" fillId="0" borderId="9" xfId="0" applyFont="1" applyBorder="1" applyAlignment="1">
      <alignment horizontal="justify" vertical="top" wrapText="1"/>
    </xf>
    <xf numFmtId="0" fontId="1" fillId="2" borderId="0" xfId="0" applyFont="1" applyFill="1" applyBorder="1" applyAlignment="1">
      <alignment vertical="top" wrapText="1"/>
    </xf>
    <xf numFmtId="4" fontId="0" fillId="0" borderId="0" xfId="0" applyNumberFormat="1" applyAlignment="1">
      <alignment wrapText="1"/>
    </xf>
    <xf numFmtId="0" fontId="6" fillId="0" borderId="3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center" vertical="top" wrapText="1"/>
    </xf>
    <xf numFmtId="4" fontId="6" fillId="0" borderId="3" xfId="0" applyNumberFormat="1" applyFont="1" applyBorder="1" applyAlignment="1">
      <alignment horizontal="right" vertical="top" wrapText="1"/>
    </xf>
    <xf numFmtId="0" fontId="6" fillId="0" borderId="3" xfId="0" applyFont="1" applyBorder="1" applyAlignment="1">
      <alignment horizontal="center" vertical="top" wrapText="1"/>
    </xf>
    <xf numFmtId="3" fontId="6" fillId="0" borderId="3" xfId="0" applyNumberFormat="1" applyFont="1" applyBorder="1" applyAlignment="1">
      <alignment horizontal="right" vertical="top" wrapText="1"/>
    </xf>
    <xf numFmtId="3" fontId="7" fillId="0" borderId="3" xfId="0" applyNumberFormat="1" applyFont="1" applyBorder="1" applyAlignment="1">
      <alignment horizontal="right" vertical="top" wrapText="1"/>
    </xf>
    <xf numFmtId="49" fontId="7" fillId="0" borderId="3" xfId="0" applyNumberFormat="1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  <xf numFmtId="3" fontId="4" fillId="0" borderId="3" xfId="0" applyNumberFormat="1" applyFont="1" applyBorder="1" applyAlignment="1">
      <alignment horizontal="right" vertical="top" wrapText="1"/>
    </xf>
    <xf numFmtId="3" fontId="4" fillId="0" borderId="1" xfId="0" applyNumberFormat="1" applyFont="1" applyBorder="1" applyAlignment="1">
      <alignment horizontal="right" vertical="top" wrapText="1"/>
    </xf>
    <xf numFmtId="0" fontId="7" fillId="2" borderId="3" xfId="0" applyFont="1" applyFill="1" applyBorder="1" applyAlignment="1">
      <alignment horizontal="center" vertical="top" wrapText="1"/>
    </xf>
    <xf numFmtId="0" fontId="7" fillId="2" borderId="2" xfId="0" applyFont="1" applyFill="1" applyBorder="1" applyAlignment="1">
      <alignment horizontal="center" vertical="top" wrapText="1"/>
    </xf>
    <xf numFmtId="3" fontId="7" fillId="2" borderId="3" xfId="0" applyNumberFormat="1" applyFont="1" applyFill="1" applyBorder="1" applyAlignment="1">
      <alignment horizontal="right" vertical="top" wrapText="1"/>
    </xf>
    <xf numFmtId="3" fontId="7" fillId="2" borderId="2" xfId="0" applyNumberFormat="1" applyFont="1" applyFill="1" applyBorder="1" applyAlignment="1">
      <alignment horizontal="right" vertical="top" wrapText="1"/>
    </xf>
    <xf numFmtId="0" fontId="4" fillId="0" borderId="7" xfId="0" applyFont="1" applyBorder="1" applyAlignment="1">
      <alignment horizontal="center" vertical="top" wrapText="1"/>
    </xf>
    <xf numFmtId="3" fontId="7" fillId="0" borderId="1" xfId="0" applyNumberFormat="1" applyFont="1" applyBorder="1" applyAlignment="1">
      <alignment horizontal="right" vertical="top" wrapText="1"/>
    </xf>
    <xf numFmtId="0" fontId="8" fillId="0" borderId="3" xfId="0" applyFont="1" applyBorder="1" applyAlignment="1">
      <alignment horizontal="center" vertical="top" wrapText="1"/>
    </xf>
    <xf numFmtId="4" fontId="7" fillId="2" borderId="3" xfId="0" applyNumberFormat="1" applyFont="1" applyFill="1" applyBorder="1" applyAlignment="1">
      <alignment horizontal="right" vertical="top" wrapText="1"/>
    </xf>
    <xf numFmtId="0" fontId="9" fillId="0" borderId="3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4" fontId="7" fillId="0" borderId="3" xfId="0" applyNumberFormat="1" applyFont="1" applyBorder="1" applyAlignment="1">
      <alignment horizontal="right" vertical="top" wrapText="1"/>
    </xf>
    <xf numFmtId="49" fontId="7" fillId="0" borderId="2" xfId="0" applyNumberFormat="1" applyFont="1" applyBorder="1" applyAlignment="1">
      <alignment horizontal="center" vertical="top" wrapText="1"/>
    </xf>
    <xf numFmtId="3" fontId="7" fillId="0" borderId="2" xfId="0" applyNumberFormat="1" applyFont="1" applyBorder="1" applyAlignment="1">
      <alignment horizontal="right" vertical="top" wrapText="1"/>
    </xf>
    <xf numFmtId="4" fontId="7" fillId="2" borderId="2" xfId="0" applyNumberFormat="1" applyFont="1" applyFill="1" applyBorder="1" applyAlignment="1">
      <alignment horizontal="right" vertical="top" wrapText="1"/>
    </xf>
    <xf numFmtId="49" fontId="6" fillId="0" borderId="2" xfId="0" applyNumberFormat="1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3" fontId="6" fillId="2" borderId="2" xfId="0" applyNumberFormat="1" applyFont="1" applyFill="1" applyBorder="1" applyAlignment="1">
      <alignment horizontal="right" vertical="top" wrapText="1"/>
    </xf>
    <xf numFmtId="0" fontId="0" fillId="0" borderId="0" xfId="0" applyFont="1"/>
    <xf numFmtId="164" fontId="4" fillId="2" borderId="7" xfId="0" applyNumberFormat="1" applyFont="1" applyFill="1" applyBorder="1" applyAlignment="1">
      <alignment horizontal="right" vertical="top" wrapText="1"/>
    </xf>
    <xf numFmtId="3" fontId="4" fillId="2" borderId="7" xfId="0" applyNumberFormat="1" applyFont="1" applyFill="1" applyBorder="1" applyAlignment="1">
      <alignment horizontal="right" vertical="top" wrapText="1"/>
    </xf>
    <xf numFmtId="0" fontId="7" fillId="0" borderId="3" xfId="0" applyFont="1" applyBorder="1" applyAlignment="1">
      <alignment horizontal="center" vertical="top" wrapText="1"/>
    </xf>
    <xf numFmtId="3" fontId="4" fillId="2" borderId="0" xfId="0" applyNumberFormat="1" applyFont="1" applyFill="1" applyBorder="1" applyAlignment="1">
      <alignment horizontal="right" vertical="top" wrapText="1"/>
    </xf>
    <xf numFmtId="3" fontId="4" fillId="2" borderId="13" xfId="0" applyNumberFormat="1" applyFont="1" applyFill="1" applyBorder="1" applyAlignment="1">
      <alignment horizontal="right" vertical="top" wrapText="1"/>
    </xf>
    <xf numFmtId="4" fontId="4" fillId="2" borderId="14" xfId="0" applyNumberFormat="1" applyFont="1" applyFill="1" applyBorder="1" applyAlignment="1">
      <alignment horizontal="right" vertical="top" wrapText="1"/>
    </xf>
    <xf numFmtId="0" fontId="10" fillId="0" borderId="3" xfId="0" applyFont="1" applyBorder="1" applyAlignment="1">
      <alignment horizontal="left" vertical="top" wrapText="1"/>
    </xf>
    <xf numFmtId="0" fontId="11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vertical="top" wrapText="1"/>
    </xf>
    <xf numFmtId="0" fontId="11" fillId="0" borderId="3" xfId="0" applyFont="1" applyBorder="1" applyAlignment="1">
      <alignment vertical="top" wrapText="1"/>
    </xf>
    <xf numFmtId="0" fontId="11" fillId="0" borderId="1" xfId="0" applyFont="1" applyBorder="1" applyAlignment="1">
      <alignment horizontal="left" vertical="top" wrapText="1"/>
    </xf>
    <xf numFmtId="0" fontId="11" fillId="2" borderId="1" xfId="0" applyFont="1" applyFill="1" applyBorder="1" applyAlignment="1">
      <alignment horizontal="left" vertical="top" wrapText="1"/>
    </xf>
    <xf numFmtId="0" fontId="10" fillId="0" borderId="1" xfId="0" applyFont="1" applyBorder="1" applyAlignment="1">
      <alignment horizontal="left" vertical="top" wrapText="1"/>
    </xf>
    <xf numFmtId="0" fontId="10" fillId="0" borderId="11" xfId="0" applyFont="1" applyBorder="1" applyAlignment="1">
      <alignment vertical="top" wrapText="1"/>
    </xf>
    <xf numFmtId="0" fontId="11" fillId="0" borderId="11" xfId="0" applyFont="1" applyBorder="1" applyAlignment="1">
      <alignment vertical="top" wrapText="1"/>
    </xf>
    <xf numFmtId="0" fontId="11" fillId="0" borderId="6" xfId="0" applyFont="1" applyBorder="1" applyAlignment="1">
      <alignment horizontal="left" vertical="top" wrapText="1"/>
    </xf>
    <xf numFmtId="0" fontId="10" fillId="2" borderId="1" xfId="0" applyFont="1" applyFill="1" applyBorder="1" applyAlignment="1">
      <alignment horizontal="left" vertical="top" wrapText="1"/>
    </xf>
    <xf numFmtId="0" fontId="11" fillId="0" borderId="5" xfId="0" applyFont="1" applyBorder="1" applyAlignment="1">
      <alignment horizontal="left" vertical="top" wrapText="1"/>
    </xf>
    <xf numFmtId="0" fontId="11" fillId="0" borderId="1" xfId="0" applyFont="1" applyBorder="1" applyAlignment="1">
      <alignment vertical="top" wrapText="1"/>
    </xf>
    <xf numFmtId="0" fontId="10" fillId="0" borderId="1" xfId="0" applyFont="1" applyBorder="1" applyAlignment="1">
      <alignment vertical="top" wrapText="1"/>
    </xf>
    <xf numFmtId="0" fontId="11" fillId="2" borderId="3" xfId="0" applyFont="1" applyFill="1" applyBorder="1" applyAlignment="1">
      <alignment horizontal="left" vertical="top" wrapText="1"/>
    </xf>
    <xf numFmtId="0" fontId="12" fillId="2" borderId="1" xfId="0" applyFont="1" applyFill="1" applyBorder="1" applyAlignment="1">
      <alignment horizontal="left" vertical="top" wrapText="1"/>
    </xf>
    <xf numFmtId="0" fontId="1" fillId="2" borderId="0" xfId="0" applyFont="1" applyFill="1" applyBorder="1" applyAlignment="1">
      <alignment horizontal="right" vertical="top" wrapText="1"/>
    </xf>
    <xf numFmtId="0" fontId="2" fillId="0" borderId="0" xfId="0" applyFont="1" applyBorder="1" applyAlignment="1">
      <alignment horizontal="center" vertical="center" wrapText="1"/>
    </xf>
    <xf numFmtId="3" fontId="3" fillId="2" borderId="7" xfId="0" applyNumberFormat="1" applyFont="1" applyFill="1" applyBorder="1" applyAlignment="1">
      <alignment horizontal="right" vertical="top" wrapText="1"/>
    </xf>
    <xf numFmtId="3" fontId="4" fillId="2" borderId="7" xfId="0" applyNumberFormat="1" applyFont="1" applyFill="1" applyBorder="1" applyAlignment="1">
      <alignment horizontal="right" vertical="top" wrapText="1"/>
    </xf>
    <xf numFmtId="4" fontId="3" fillId="2" borderId="7" xfId="0" applyNumberFormat="1" applyFont="1" applyFill="1" applyBorder="1" applyAlignment="1">
      <alignment horizontal="right" vertical="top" wrapText="1"/>
    </xf>
    <xf numFmtId="0" fontId="10" fillId="0" borderId="6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left" vertical="top" wrapText="1"/>
    </xf>
    <xf numFmtId="49" fontId="3" fillId="0" borderId="6" xfId="0" applyNumberFormat="1" applyFont="1" applyBorder="1" applyAlignment="1">
      <alignment horizontal="center" vertical="top" wrapText="1"/>
    </xf>
    <xf numFmtId="49" fontId="3" fillId="0" borderId="1" xfId="0" applyNumberFormat="1" applyFont="1" applyBorder="1" applyAlignment="1">
      <alignment horizontal="center" vertical="top" wrapText="1"/>
    </xf>
    <xf numFmtId="4" fontId="3" fillId="0" borderId="6" xfId="0" applyNumberFormat="1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4" fontId="3" fillId="2" borderId="10" xfId="0" applyNumberFormat="1" applyFont="1" applyFill="1" applyBorder="1" applyAlignment="1">
      <alignment horizontal="right" vertical="top" wrapText="1"/>
    </xf>
    <xf numFmtId="4" fontId="3" fillId="2" borderId="11" xfId="0" applyNumberFormat="1" applyFont="1" applyFill="1" applyBorder="1" applyAlignment="1">
      <alignment horizontal="right" vertical="top" wrapText="1"/>
    </xf>
    <xf numFmtId="0" fontId="3" fillId="0" borderId="6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center" vertical="top" wrapText="1"/>
    </xf>
    <xf numFmtId="3" fontId="3" fillId="2" borderId="10" xfId="0" applyNumberFormat="1" applyFont="1" applyFill="1" applyBorder="1" applyAlignment="1">
      <alignment horizontal="right" vertical="top" wrapText="1"/>
    </xf>
    <xf numFmtId="3" fontId="3" fillId="2" borderId="11" xfId="0" applyNumberFormat="1" applyFont="1" applyFill="1" applyBorder="1" applyAlignment="1">
      <alignment horizontal="right" vertical="top" wrapText="1"/>
    </xf>
    <xf numFmtId="49" fontId="4" fillId="0" borderId="6" xfId="0" applyNumberFormat="1" applyFont="1" applyBorder="1" applyAlignment="1">
      <alignment horizontal="center" vertical="top" wrapText="1"/>
    </xf>
    <xf numFmtId="49" fontId="4" fillId="0" borderId="1" xfId="0" applyNumberFormat="1" applyFont="1" applyBorder="1" applyAlignment="1">
      <alignment horizontal="center" vertical="top" wrapText="1"/>
    </xf>
    <xf numFmtId="3" fontId="4" fillId="2" borderId="10" xfId="0" applyNumberFormat="1" applyFont="1" applyFill="1" applyBorder="1" applyAlignment="1">
      <alignment horizontal="right" vertical="top" wrapText="1"/>
    </xf>
    <xf numFmtId="3" fontId="4" fillId="2" borderId="11" xfId="0" applyNumberFormat="1" applyFont="1" applyFill="1" applyBorder="1" applyAlignment="1">
      <alignment horizontal="right" vertical="top" wrapText="1"/>
    </xf>
    <xf numFmtId="0" fontId="2" fillId="0" borderId="0" xfId="0" applyFont="1" applyBorder="1" applyAlignment="1">
      <alignment horizontal="center" vertical="top" wrapText="1"/>
    </xf>
    <xf numFmtId="0" fontId="4" fillId="0" borderId="10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top" wrapText="1"/>
    </xf>
    <xf numFmtId="164" fontId="4" fillId="2" borderId="7" xfId="0" applyNumberFormat="1" applyFont="1" applyFill="1" applyBorder="1" applyAlignment="1">
      <alignment horizontal="right" vertical="top" wrapText="1"/>
    </xf>
    <xf numFmtId="0" fontId="6" fillId="0" borderId="6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3" fontId="7" fillId="0" borderId="6" xfId="0" applyNumberFormat="1" applyFont="1" applyBorder="1" applyAlignment="1">
      <alignment horizontal="right" vertical="top" wrapText="1"/>
    </xf>
    <xf numFmtId="3" fontId="7" fillId="0" borderId="1" xfId="0" applyNumberFormat="1" applyFont="1" applyBorder="1" applyAlignment="1">
      <alignment horizontal="right" vertical="top" wrapText="1"/>
    </xf>
    <xf numFmtId="0" fontId="11" fillId="0" borderId="6" xfId="0" applyFont="1" applyBorder="1" applyAlignment="1">
      <alignment horizontal="left" vertical="top" wrapText="1"/>
    </xf>
    <xf numFmtId="0" fontId="11" fillId="0" borderId="1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4" fontId="7" fillId="2" borderId="3" xfId="0" applyNumberFormat="1" applyFont="1" applyFill="1" applyBorder="1" applyAlignment="1">
      <alignment horizontal="right" vertical="top" wrapText="1"/>
    </xf>
    <xf numFmtId="0" fontId="0" fillId="0" borderId="1" xfId="0" applyFont="1" applyBorder="1" applyAlignment="1">
      <alignment horizontal="left" vertical="top" wrapText="1"/>
    </xf>
    <xf numFmtId="0" fontId="7" fillId="0" borderId="6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09"/>
  <sheetViews>
    <sheetView view="pageBreakPreview" zoomScale="85" zoomScaleSheetLayoutView="85" workbookViewId="0">
      <selection sqref="A1:G1"/>
    </sheetView>
  </sheetViews>
  <sheetFormatPr defaultRowHeight="14.4"/>
  <cols>
    <col min="1" max="1" width="48.6640625" style="9" customWidth="1"/>
    <col min="2" max="2" width="9.109375" style="2"/>
    <col min="3" max="3" width="18.88671875" customWidth="1"/>
    <col min="4" max="4" width="9.5546875" customWidth="1"/>
    <col min="5" max="5" width="18.5546875" style="14" customWidth="1"/>
    <col min="6" max="6" width="16.44140625" customWidth="1"/>
    <col min="7" max="7" width="18.109375" customWidth="1"/>
    <col min="8" max="8" width="11.6640625" bestFit="1" customWidth="1"/>
  </cols>
  <sheetData>
    <row r="1" spans="1:8" ht="134.25" customHeight="1">
      <c r="A1" s="131" t="s">
        <v>147</v>
      </c>
      <c r="B1" s="131"/>
      <c r="C1" s="131"/>
      <c r="D1" s="131"/>
      <c r="E1" s="131"/>
      <c r="F1" s="131"/>
      <c r="G1" s="131"/>
    </row>
    <row r="2" spans="1:8" ht="94.5" customHeight="1">
      <c r="A2" s="132" t="s">
        <v>140</v>
      </c>
      <c r="B2" s="132"/>
      <c r="C2" s="132"/>
      <c r="D2" s="132"/>
      <c r="E2" s="132"/>
      <c r="F2" s="132"/>
      <c r="G2" s="132"/>
    </row>
    <row r="3" spans="1:8" ht="0.75" customHeight="1" thickBot="1">
      <c r="D3" s="13"/>
    </row>
    <row r="4" spans="1:8" ht="18.600000000000001" thickBot="1">
      <c r="A4" s="3" t="s">
        <v>1</v>
      </c>
      <c r="B4" s="10" t="s">
        <v>2</v>
      </c>
      <c r="C4" s="5" t="s">
        <v>3</v>
      </c>
      <c r="D4" s="5" t="s">
        <v>4</v>
      </c>
      <c r="E4" s="58" t="s">
        <v>135</v>
      </c>
      <c r="F4" s="63">
        <v>2027</v>
      </c>
      <c r="G4" s="63">
        <v>2028</v>
      </c>
    </row>
    <row r="5" spans="1:8" ht="26.25" customHeight="1" thickBot="1">
      <c r="A5" s="6" t="s">
        <v>0</v>
      </c>
      <c r="B5" s="11"/>
      <c r="C5" s="1"/>
      <c r="D5" s="1"/>
      <c r="E5" s="39">
        <f>E12+E27+E29+E30+E31+E37+E38+E52+E79+E80+E86+E88+E89+E94+E98</f>
        <v>4873871.41</v>
      </c>
      <c r="F5" s="49">
        <f>F8+F17+F27+F29+F30+F31+F34+F46+F68+F13</f>
        <v>4475571.2</v>
      </c>
      <c r="G5" s="49">
        <f>G8+G17+G27+G29+G30+G31+G34+G46+G68+G13</f>
        <v>4723490.0999999996</v>
      </c>
      <c r="H5" s="13"/>
    </row>
    <row r="6" spans="1:8" hidden="1">
      <c r="A6" s="146" t="s">
        <v>5</v>
      </c>
      <c r="B6" s="138" t="s">
        <v>41</v>
      </c>
      <c r="C6" s="148"/>
      <c r="D6" s="142"/>
      <c r="E6" s="149">
        <f>E25+E28+E9</f>
        <v>2911423</v>
      </c>
      <c r="F6" s="133">
        <f>F25+F28+F9</f>
        <v>2911423</v>
      </c>
      <c r="G6" s="133">
        <f>G25+G28+G9</f>
        <v>2911423</v>
      </c>
    </row>
    <row r="7" spans="1:8" ht="15" hidden="1" thickBot="1">
      <c r="A7" s="147"/>
      <c r="B7" s="139"/>
      <c r="C7" s="141"/>
      <c r="D7" s="143"/>
      <c r="E7" s="150"/>
      <c r="F7" s="133"/>
      <c r="G7" s="133"/>
    </row>
    <row r="8" spans="1:8" ht="18" thickBot="1">
      <c r="A8" s="121" t="s">
        <v>6</v>
      </c>
      <c r="B8" s="12"/>
      <c r="C8" s="4" t="s">
        <v>30</v>
      </c>
      <c r="D8" s="4"/>
      <c r="E8" s="40">
        <f>E9</f>
        <v>10000</v>
      </c>
      <c r="F8" s="50">
        <f>F9</f>
        <v>10000</v>
      </c>
      <c r="G8" s="50">
        <f>G9</f>
        <v>10000</v>
      </c>
    </row>
    <row r="9" spans="1:8" ht="18" thickBot="1">
      <c r="A9" s="128" t="s">
        <v>13</v>
      </c>
      <c r="B9" s="12" t="s">
        <v>44</v>
      </c>
      <c r="C9" s="4"/>
      <c r="D9" s="35"/>
      <c r="E9" s="40">
        <f>E12</f>
        <v>10000</v>
      </c>
      <c r="F9" s="50">
        <f>F12</f>
        <v>10000</v>
      </c>
      <c r="G9" s="50">
        <f>G12</f>
        <v>10000</v>
      </c>
    </row>
    <row r="10" spans="1:8" ht="18.600000000000001" thickBot="1">
      <c r="A10" s="119" t="s">
        <v>6</v>
      </c>
      <c r="B10" s="11" t="s">
        <v>44</v>
      </c>
      <c r="C10" s="1" t="s">
        <v>30</v>
      </c>
      <c r="D10" s="8"/>
      <c r="E10" s="41">
        <f>E9</f>
        <v>10000</v>
      </c>
      <c r="F10" s="51">
        <f>F9</f>
        <v>10000</v>
      </c>
      <c r="G10" s="51">
        <f>G9</f>
        <v>10000</v>
      </c>
    </row>
    <row r="11" spans="1:8" ht="24.75" customHeight="1" thickBot="1">
      <c r="A11" s="127" t="s">
        <v>14</v>
      </c>
      <c r="B11" s="11" t="s">
        <v>44</v>
      </c>
      <c r="C11" s="1" t="s">
        <v>32</v>
      </c>
      <c r="D11" s="8"/>
      <c r="E11" s="41">
        <f>E9</f>
        <v>10000</v>
      </c>
      <c r="F11" s="51">
        <f>F9</f>
        <v>10000</v>
      </c>
      <c r="G11" s="51">
        <f>G9</f>
        <v>10000</v>
      </c>
    </row>
    <row r="12" spans="1:8" ht="18.600000000000001" thickBot="1">
      <c r="A12" s="127" t="s">
        <v>12</v>
      </c>
      <c r="B12" s="11" t="s">
        <v>44</v>
      </c>
      <c r="C12" s="1" t="s">
        <v>32</v>
      </c>
      <c r="D12" s="1">
        <v>800</v>
      </c>
      <c r="E12" s="41">
        <v>10000</v>
      </c>
      <c r="F12" s="51">
        <v>10000</v>
      </c>
      <c r="G12" s="51">
        <v>10000</v>
      </c>
    </row>
    <row r="13" spans="1:8" s="27" customFormat="1" ht="18" thickBot="1">
      <c r="A13" s="121" t="s">
        <v>116</v>
      </c>
      <c r="B13" s="4">
        <v>9900</v>
      </c>
      <c r="C13" s="4"/>
      <c r="D13" s="4"/>
      <c r="E13" s="56">
        <v>0</v>
      </c>
      <c r="F13" s="56">
        <f t="shared" ref="F13:G15" si="0">F14</f>
        <v>93732</v>
      </c>
      <c r="G13" s="56">
        <f t="shared" si="0"/>
        <v>183071</v>
      </c>
    </row>
    <row r="14" spans="1:8" s="27" customFormat="1" ht="18.600000000000001" thickBot="1">
      <c r="A14" s="119" t="s">
        <v>6</v>
      </c>
      <c r="B14" s="37">
        <v>9900</v>
      </c>
      <c r="C14" s="37" t="s">
        <v>30</v>
      </c>
      <c r="D14" s="37"/>
      <c r="E14" s="57">
        <v>0</v>
      </c>
      <c r="F14" s="57">
        <f t="shared" si="0"/>
        <v>93732</v>
      </c>
      <c r="G14" s="57">
        <f t="shared" si="0"/>
        <v>183071</v>
      </c>
    </row>
    <row r="15" spans="1:8" s="27" customFormat="1" ht="18.600000000000001" thickBot="1">
      <c r="A15" s="119" t="s">
        <v>116</v>
      </c>
      <c r="B15" s="37">
        <v>9900</v>
      </c>
      <c r="C15" s="37" t="s">
        <v>117</v>
      </c>
      <c r="D15" s="37"/>
      <c r="E15" s="57">
        <v>0</v>
      </c>
      <c r="F15" s="57">
        <f t="shared" si="0"/>
        <v>93732</v>
      </c>
      <c r="G15" s="57">
        <f t="shared" si="0"/>
        <v>183071</v>
      </c>
    </row>
    <row r="16" spans="1:8" s="27" customFormat="1" ht="18.600000000000001" thickBot="1">
      <c r="A16" s="119" t="s">
        <v>118</v>
      </c>
      <c r="B16" s="37">
        <v>9900</v>
      </c>
      <c r="C16" s="37" t="s">
        <v>117</v>
      </c>
      <c r="D16" s="37">
        <v>900</v>
      </c>
      <c r="E16" s="57">
        <v>0</v>
      </c>
      <c r="F16" s="57">
        <v>93732</v>
      </c>
      <c r="G16" s="57">
        <v>183071</v>
      </c>
    </row>
    <row r="17" spans="1:7" s="27" customFormat="1" ht="18.600000000000001" hidden="1" thickBot="1">
      <c r="A17" s="125" t="s">
        <v>64</v>
      </c>
      <c r="B17" s="12" t="s">
        <v>57</v>
      </c>
      <c r="C17" s="37"/>
      <c r="D17" s="37"/>
      <c r="E17" s="40">
        <f>E19</f>
        <v>0</v>
      </c>
      <c r="F17" s="50">
        <f>E21</f>
        <v>0</v>
      </c>
      <c r="G17" s="50">
        <f>G20</f>
        <v>0</v>
      </c>
    </row>
    <row r="18" spans="1:7" s="27" customFormat="1" ht="18.600000000000001" hidden="1" thickBot="1">
      <c r="A18" s="119" t="s">
        <v>6</v>
      </c>
      <c r="B18" s="38" t="s">
        <v>57</v>
      </c>
      <c r="C18" s="37" t="s">
        <v>30</v>
      </c>
      <c r="D18" s="37"/>
      <c r="E18" s="41">
        <f>E19</f>
        <v>0</v>
      </c>
      <c r="F18" s="51">
        <f>E21</f>
        <v>0</v>
      </c>
      <c r="G18" s="51">
        <f>G20</f>
        <v>0</v>
      </c>
    </row>
    <row r="19" spans="1:7" s="27" customFormat="1" ht="18.600000000000001" hidden="1" thickBot="1">
      <c r="A19" s="120" t="s">
        <v>58</v>
      </c>
      <c r="B19" s="38" t="s">
        <v>53</v>
      </c>
      <c r="C19" s="37" t="s">
        <v>30</v>
      </c>
      <c r="D19" s="37"/>
      <c r="E19" s="41">
        <f>E21</f>
        <v>0</v>
      </c>
      <c r="F19" s="51">
        <f>E21</f>
        <v>0</v>
      </c>
      <c r="G19" s="51">
        <f>G20</f>
        <v>0</v>
      </c>
    </row>
    <row r="20" spans="1:7" s="27" customFormat="1" ht="18.600000000000001" hidden="1" thickBot="1">
      <c r="A20" s="129" t="s">
        <v>59</v>
      </c>
      <c r="B20" s="18">
        <v>1001</v>
      </c>
      <c r="C20" s="36" t="s">
        <v>54</v>
      </c>
      <c r="D20" s="3"/>
      <c r="E20" s="42">
        <f>E19</f>
        <v>0</v>
      </c>
      <c r="F20" s="51">
        <f>F21</f>
        <v>0</v>
      </c>
      <c r="G20" s="51">
        <f>E21</f>
        <v>0</v>
      </c>
    </row>
    <row r="21" spans="1:7" s="27" customFormat="1" ht="18.600000000000001" hidden="1" thickBot="1">
      <c r="A21" s="129" t="s">
        <v>60</v>
      </c>
      <c r="B21" s="18">
        <v>1001</v>
      </c>
      <c r="C21" s="3" t="s">
        <v>54</v>
      </c>
      <c r="D21" s="3">
        <v>500</v>
      </c>
      <c r="E21" s="42">
        <v>0</v>
      </c>
      <c r="F21" s="51">
        <f>E21</f>
        <v>0</v>
      </c>
      <c r="G21" s="51">
        <f>E21</f>
        <v>0</v>
      </c>
    </row>
    <row r="22" spans="1:7" s="27" customFormat="1" ht="60" customHeight="1" thickBot="1">
      <c r="A22" s="121" t="s">
        <v>104</v>
      </c>
      <c r="B22" s="12"/>
      <c r="C22" s="4" t="s">
        <v>105</v>
      </c>
      <c r="D22" s="4"/>
      <c r="E22" s="40">
        <f t="shared" ref="E22:G23" si="1">E23</f>
        <v>3128215</v>
      </c>
      <c r="F22" s="50">
        <f t="shared" si="1"/>
        <v>3161423</v>
      </c>
      <c r="G22" s="50">
        <f t="shared" si="1"/>
        <v>3241423</v>
      </c>
    </row>
    <row r="23" spans="1:7" s="27" customFormat="1" ht="55.8" hidden="1" thickBot="1">
      <c r="A23" s="119" t="s">
        <v>106</v>
      </c>
      <c r="B23" s="34"/>
      <c r="C23" s="33" t="s">
        <v>107</v>
      </c>
      <c r="D23" s="33"/>
      <c r="E23" s="41">
        <f t="shared" si="1"/>
        <v>3128215</v>
      </c>
      <c r="F23" s="51">
        <f t="shared" si="1"/>
        <v>3161423</v>
      </c>
      <c r="G23" s="51">
        <f t="shared" si="1"/>
        <v>3241423</v>
      </c>
    </row>
    <row r="24" spans="1:7" s="27" customFormat="1" ht="18.600000000000001" thickBot="1">
      <c r="A24" s="119" t="s">
        <v>108</v>
      </c>
      <c r="B24" s="34"/>
      <c r="C24" s="33" t="s">
        <v>109</v>
      </c>
      <c r="D24" s="33"/>
      <c r="E24" s="41">
        <f>E25+E28+E34</f>
        <v>3128215</v>
      </c>
      <c r="F24" s="51">
        <f>F25+F28+F34</f>
        <v>3161423</v>
      </c>
      <c r="G24" s="51">
        <f>G25+G28+G34</f>
        <v>3241423</v>
      </c>
    </row>
    <row r="25" spans="1:7" ht="32.25" customHeight="1" thickBot="1">
      <c r="A25" s="119" t="s">
        <v>7</v>
      </c>
      <c r="B25" s="11" t="s">
        <v>42</v>
      </c>
      <c r="C25" s="4"/>
      <c r="D25" s="1"/>
      <c r="E25" s="41">
        <f t="shared" ref="E25:G26" si="2">E26</f>
        <v>1130140</v>
      </c>
      <c r="F25" s="51">
        <f t="shared" si="2"/>
        <v>1130140</v>
      </c>
      <c r="G25" s="51">
        <f t="shared" si="2"/>
        <v>1130140</v>
      </c>
    </row>
    <row r="26" spans="1:7" ht="18.600000000000001" thickBot="1">
      <c r="A26" s="119" t="s">
        <v>8</v>
      </c>
      <c r="B26" s="11" t="s">
        <v>42</v>
      </c>
      <c r="C26" s="33" t="s">
        <v>110</v>
      </c>
      <c r="D26" s="1"/>
      <c r="E26" s="41">
        <f t="shared" si="2"/>
        <v>1130140</v>
      </c>
      <c r="F26" s="51">
        <f t="shared" si="2"/>
        <v>1130140</v>
      </c>
      <c r="G26" s="51">
        <f t="shared" si="2"/>
        <v>1130140</v>
      </c>
    </row>
    <row r="27" spans="1:7" ht="42" thickBot="1">
      <c r="A27" s="119" t="s">
        <v>9</v>
      </c>
      <c r="B27" s="11" t="s">
        <v>42</v>
      </c>
      <c r="C27" s="33" t="s">
        <v>110</v>
      </c>
      <c r="D27" s="1">
        <v>100</v>
      </c>
      <c r="E27" s="41">
        <v>1130140</v>
      </c>
      <c r="F27" s="51">
        <f>E27</f>
        <v>1130140</v>
      </c>
      <c r="G27" s="51">
        <f>E27</f>
        <v>1130140</v>
      </c>
    </row>
    <row r="28" spans="1:7" ht="18.600000000000001" thickBot="1">
      <c r="A28" s="119" t="s">
        <v>10</v>
      </c>
      <c r="B28" s="11" t="s">
        <v>43</v>
      </c>
      <c r="C28" s="4"/>
      <c r="D28" s="1"/>
      <c r="E28" s="41">
        <f>E29+E30+E31+E33</f>
        <v>1771283</v>
      </c>
      <c r="F28" s="51">
        <f>F29+F30+F31+F33</f>
        <v>1771283</v>
      </c>
      <c r="G28" s="51">
        <f>G29+G30+G31+G33</f>
        <v>1771283</v>
      </c>
    </row>
    <row r="29" spans="1:7" ht="42" thickBot="1">
      <c r="A29" s="119" t="s">
        <v>9</v>
      </c>
      <c r="B29" s="11" t="s">
        <v>43</v>
      </c>
      <c r="C29" s="33" t="s">
        <v>111</v>
      </c>
      <c r="D29" s="1">
        <v>100</v>
      </c>
      <c r="E29" s="41">
        <v>1248283</v>
      </c>
      <c r="F29" s="51">
        <f>E29</f>
        <v>1248283</v>
      </c>
      <c r="G29" s="51">
        <f>E29</f>
        <v>1248283</v>
      </c>
    </row>
    <row r="30" spans="1:7" ht="28.2" thickBot="1">
      <c r="A30" s="119" t="s">
        <v>11</v>
      </c>
      <c r="B30" s="11" t="s">
        <v>43</v>
      </c>
      <c r="C30" s="33" t="s">
        <v>111</v>
      </c>
      <c r="D30" s="1">
        <v>200</v>
      </c>
      <c r="E30" s="43">
        <v>519000</v>
      </c>
      <c r="F30" s="52">
        <f>E30</f>
        <v>519000</v>
      </c>
      <c r="G30" s="52">
        <f>E30</f>
        <v>519000</v>
      </c>
    </row>
    <row r="31" spans="1:7" ht="18.600000000000001" thickBot="1">
      <c r="A31" s="119" t="s">
        <v>12</v>
      </c>
      <c r="B31" s="11" t="s">
        <v>43</v>
      </c>
      <c r="C31" s="33" t="s">
        <v>111</v>
      </c>
      <c r="D31" s="1">
        <v>800</v>
      </c>
      <c r="E31" s="41">
        <v>4000</v>
      </c>
      <c r="F31" s="51">
        <f>E31</f>
        <v>4000</v>
      </c>
      <c r="G31" s="51">
        <f>E31</f>
        <v>4000</v>
      </c>
    </row>
    <row r="32" spans="1:7" ht="0.75" hidden="1" customHeight="1" thickBot="1">
      <c r="A32" s="119" t="s">
        <v>55</v>
      </c>
      <c r="B32" s="11" t="s">
        <v>43</v>
      </c>
      <c r="C32" s="1" t="s">
        <v>31</v>
      </c>
      <c r="D32" s="1"/>
      <c r="E32" s="41">
        <f>E33</f>
        <v>0</v>
      </c>
      <c r="F32" s="51">
        <f>F33</f>
        <v>0</v>
      </c>
      <c r="G32" s="51">
        <f>G33</f>
        <v>0</v>
      </c>
    </row>
    <row r="33" spans="1:7" ht="28.2" hidden="1" thickBot="1">
      <c r="A33" s="119" t="s">
        <v>11</v>
      </c>
      <c r="B33" s="11" t="s">
        <v>43</v>
      </c>
      <c r="C33" s="1" t="s">
        <v>31</v>
      </c>
      <c r="D33" s="1">
        <v>200</v>
      </c>
      <c r="E33" s="41"/>
      <c r="F33" s="51"/>
      <c r="G33" s="51"/>
    </row>
    <row r="34" spans="1:7" ht="18" thickBot="1">
      <c r="A34" s="128" t="s">
        <v>15</v>
      </c>
      <c r="B34" s="12" t="s">
        <v>45</v>
      </c>
      <c r="C34" s="4"/>
      <c r="D34" s="4"/>
      <c r="E34" s="40">
        <f>E37+E38</f>
        <v>226792</v>
      </c>
      <c r="F34" s="50">
        <f>F37+F38</f>
        <v>260000</v>
      </c>
      <c r="G34" s="50">
        <f>G37+G38</f>
        <v>340000</v>
      </c>
    </row>
    <row r="35" spans="1:7" ht="18.600000000000001" thickBot="1">
      <c r="A35" s="127" t="s">
        <v>16</v>
      </c>
      <c r="B35" s="11" t="s">
        <v>46</v>
      </c>
      <c r="C35" s="1"/>
      <c r="D35" s="1"/>
      <c r="E35" s="41">
        <f>E34</f>
        <v>226792</v>
      </c>
      <c r="F35" s="51">
        <f>F34</f>
        <v>260000</v>
      </c>
      <c r="G35" s="51">
        <f>G34</f>
        <v>340000</v>
      </c>
    </row>
    <row r="36" spans="1:7" ht="28.2" thickBot="1">
      <c r="A36" s="127" t="s">
        <v>17</v>
      </c>
      <c r="B36" s="11" t="s">
        <v>46</v>
      </c>
      <c r="C36" s="33" t="s">
        <v>112</v>
      </c>
      <c r="D36" s="1"/>
      <c r="E36" s="41">
        <f>E37</f>
        <v>211792</v>
      </c>
      <c r="F36" s="51">
        <f>F37</f>
        <v>240000</v>
      </c>
      <c r="G36" s="51">
        <f>G37</f>
        <v>320000</v>
      </c>
    </row>
    <row r="37" spans="1:7" ht="42" thickBot="1">
      <c r="A37" s="127" t="s">
        <v>9</v>
      </c>
      <c r="B37" s="11" t="s">
        <v>46</v>
      </c>
      <c r="C37" s="33" t="s">
        <v>112</v>
      </c>
      <c r="D37" s="1">
        <v>100</v>
      </c>
      <c r="E37" s="41">
        <v>211792</v>
      </c>
      <c r="F37" s="51">
        <v>240000</v>
      </c>
      <c r="G37" s="51">
        <v>320000</v>
      </c>
    </row>
    <row r="38" spans="1:7" ht="28.2" thickBot="1">
      <c r="A38" s="119" t="s">
        <v>11</v>
      </c>
      <c r="B38" s="11" t="s">
        <v>46</v>
      </c>
      <c r="C38" s="33" t="s">
        <v>112</v>
      </c>
      <c r="D38" s="1">
        <v>200</v>
      </c>
      <c r="E38" s="41">
        <v>15000</v>
      </c>
      <c r="F38" s="51">
        <v>20000</v>
      </c>
      <c r="G38" s="51">
        <v>20000</v>
      </c>
    </row>
    <row r="39" spans="1:7" ht="37.5" hidden="1" customHeight="1" thickBot="1">
      <c r="A39" s="117" t="s">
        <v>68</v>
      </c>
      <c r="B39" s="25" t="s">
        <v>70</v>
      </c>
      <c r="C39" s="26"/>
      <c r="D39" s="26"/>
      <c r="E39" s="44">
        <f>E45</f>
        <v>0</v>
      </c>
      <c r="F39" s="50">
        <f>F45</f>
        <v>0</v>
      </c>
      <c r="G39" s="50">
        <f>G45</f>
        <v>0</v>
      </c>
    </row>
    <row r="40" spans="1:7" ht="52.5" hidden="1" customHeight="1" thickBot="1">
      <c r="A40" s="119" t="s">
        <v>138</v>
      </c>
      <c r="B40" s="18" t="s">
        <v>70</v>
      </c>
      <c r="C40" s="3" t="s">
        <v>73</v>
      </c>
      <c r="D40" s="3"/>
      <c r="E40" s="42">
        <f t="shared" ref="E40:G44" si="3">E41</f>
        <v>0</v>
      </c>
      <c r="F40" s="51">
        <f t="shared" si="3"/>
        <v>0</v>
      </c>
      <c r="G40" s="51">
        <f t="shared" si="3"/>
        <v>0</v>
      </c>
    </row>
    <row r="41" spans="1:7" ht="52.5" hidden="1" customHeight="1" thickBot="1">
      <c r="A41" s="119" t="s">
        <v>75</v>
      </c>
      <c r="B41" s="18" t="s">
        <v>70</v>
      </c>
      <c r="C41" s="3" t="s">
        <v>35</v>
      </c>
      <c r="D41" s="3"/>
      <c r="E41" s="42">
        <f t="shared" si="3"/>
        <v>0</v>
      </c>
      <c r="F41" s="51">
        <f t="shared" si="3"/>
        <v>0</v>
      </c>
      <c r="G41" s="51">
        <f t="shared" si="3"/>
        <v>0</v>
      </c>
    </row>
    <row r="42" spans="1:7" ht="52.5" hidden="1" customHeight="1" thickBot="1">
      <c r="A42" s="119" t="s">
        <v>72</v>
      </c>
      <c r="B42" s="18" t="s">
        <v>70</v>
      </c>
      <c r="C42" s="3" t="s">
        <v>74</v>
      </c>
      <c r="D42" s="3"/>
      <c r="E42" s="42">
        <f t="shared" si="3"/>
        <v>0</v>
      </c>
      <c r="F42" s="51">
        <f t="shared" si="3"/>
        <v>0</v>
      </c>
      <c r="G42" s="51">
        <f t="shared" si="3"/>
        <v>0</v>
      </c>
    </row>
    <row r="43" spans="1:7" ht="21.75" hidden="1" customHeight="1" thickBot="1">
      <c r="A43" s="118" t="s">
        <v>69</v>
      </c>
      <c r="B43" s="18" t="s">
        <v>67</v>
      </c>
      <c r="C43" s="3" t="s">
        <v>74</v>
      </c>
      <c r="D43" s="3"/>
      <c r="E43" s="42">
        <f t="shared" si="3"/>
        <v>0</v>
      </c>
      <c r="F43" s="51">
        <f t="shared" si="3"/>
        <v>0</v>
      </c>
      <c r="G43" s="51">
        <f t="shared" si="3"/>
        <v>0</v>
      </c>
    </row>
    <row r="44" spans="1:7" ht="153" hidden="1" customHeight="1" thickBot="1">
      <c r="A44" s="118" t="s">
        <v>56</v>
      </c>
      <c r="B44" s="18" t="s">
        <v>67</v>
      </c>
      <c r="C44" s="3" t="s">
        <v>71</v>
      </c>
      <c r="D44" s="3"/>
      <c r="E44" s="42">
        <f t="shared" si="3"/>
        <v>0</v>
      </c>
      <c r="F44" s="51">
        <f t="shared" si="3"/>
        <v>0</v>
      </c>
      <c r="G44" s="51">
        <f t="shared" si="3"/>
        <v>0</v>
      </c>
    </row>
    <row r="45" spans="1:7" ht="28.2" hidden="1" thickBot="1">
      <c r="A45" s="116" t="s">
        <v>11</v>
      </c>
      <c r="B45" s="24" t="s">
        <v>67</v>
      </c>
      <c r="C45" s="3" t="s">
        <v>71</v>
      </c>
      <c r="D45" s="3">
        <v>200</v>
      </c>
      <c r="E45" s="45"/>
      <c r="F45" s="53"/>
      <c r="G45" s="53"/>
    </row>
    <row r="46" spans="1:7" ht="18.600000000000001" thickBot="1">
      <c r="A46" s="121" t="s">
        <v>18</v>
      </c>
      <c r="B46" s="12" t="s">
        <v>47</v>
      </c>
      <c r="C46" s="4"/>
      <c r="D46" s="1"/>
      <c r="E46" s="40">
        <f>E47+E64</f>
        <v>200000</v>
      </c>
      <c r="F46" s="50">
        <f>F47+F64</f>
        <v>0</v>
      </c>
      <c r="G46" s="50">
        <f>G47+G64</f>
        <v>0</v>
      </c>
    </row>
    <row r="47" spans="1:7">
      <c r="A47" s="126" t="s">
        <v>19</v>
      </c>
      <c r="B47" s="151" t="s">
        <v>48</v>
      </c>
      <c r="C47" s="142"/>
      <c r="D47" s="142"/>
      <c r="E47" s="153">
        <f>E49</f>
        <v>200000</v>
      </c>
      <c r="F47" s="134">
        <f>F49</f>
        <v>0</v>
      </c>
      <c r="G47" s="134">
        <f>G49</f>
        <v>0</v>
      </c>
    </row>
    <row r="48" spans="1:7" ht="15" thickBot="1">
      <c r="A48" s="119" t="s">
        <v>20</v>
      </c>
      <c r="B48" s="152"/>
      <c r="C48" s="143"/>
      <c r="D48" s="143"/>
      <c r="E48" s="154"/>
      <c r="F48" s="134"/>
      <c r="G48" s="134"/>
    </row>
    <row r="49" spans="1:7" ht="0.75" customHeight="1" thickBot="1">
      <c r="A49" s="119" t="s">
        <v>139</v>
      </c>
      <c r="B49" s="11" t="s">
        <v>48</v>
      </c>
      <c r="C49" s="1" t="s">
        <v>33</v>
      </c>
      <c r="D49" s="1"/>
      <c r="E49" s="41">
        <f>E52+E54+E55</f>
        <v>200000</v>
      </c>
      <c r="F49" s="51">
        <f>F52+F54+F55</f>
        <v>0</v>
      </c>
      <c r="G49" s="51">
        <f>G52+G54+G55</f>
        <v>0</v>
      </c>
    </row>
    <row r="50" spans="1:7" ht="47.25" customHeight="1" thickBot="1">
      <c r="A50" s="119" t="s">
        <v>21</v>
      </c>
      <c r="B50" s="11" t="s">
        <v>48</v>
      </c>
      <c r="C50" s="1" t="s">
        <v>34</v>
      </c>
      <c r="D50" s="1"/>
      <c r="E50" s="41">
        <f>E51+E53+E55</f>
        <v>200000</v>
      </c>
      <c r="F50" s="51">
        <f>F51+F53+F55</f>
        <v>0</v>
      </c>
      <c r="G50" s="51">
        <f>G51+G53+G55</f>
        <v>0</v>
      </c>
    </row>
    <row r="51" spans="1:7" ht="46.5" customHeight="1" thickBot="1">
      <c r="A51" s="119" t="s">
        <v>22</v>
      </c>
      <c r="B51" s="11" t="s">
        <v>48</v>
      </c>
      <c r="C51" s="37" t="s">
        <v>119</v>
      </c>
      <c r="D51" s="1"/>
      <c r="E51" s="41">
        <f>E52</f>
        <v>200000</v>
      </c>
      <c r="F51" s="51">
        <f>F52</f>
        <v>0</v>
      </c>
      <c r="G51" s="51">
        <f>G52</f>
        <v>0</v>
      </c>
    </row>
    <row r="52" spans="1:7" ht="28.2" thickBot="1">
      <c r="A52" s="119" t="s">
        <v>11</v>
      </c>
      <c r="B52" s="11" t="s">
        <v>48</v>
      </c>
      <c r="C52" s="37" t="s">
        <v>119</v>
      </c>
      <c r="D52" s="1">
        <v>200</v>
      </c>
      <c r="E52" s="41">
        <v>200000</v>
      </c>
      <c r="F52" s="51">
        <v>0</v>
      </c>
      <c r="G52" s="51">
        <v>0</v>
      </c>
    </row>
    <row r="53" spans="1:7" ht="77.25" hidden="1" customHeight="1" thickBot="1">
      <c r="A53" s="119" t="s">
        <v>22</v>
      </c>
      <c r="B53" s="11" t="s">
        <v>48</v>
      </c>
      <c r="C53" s="1" t="s">
        <v>52</v>
      </c>
      <c r="D53" s="1"/>
      <c r="E53" s="41">
        <f>E54</f>
        <v>0</v>
      </c>
      <c r="F53" s="51">
        <f>F54</f>
        <v>0</v>
      </c>
      <c r="G53" s="51">
        <f>G54</f>
        <v>0</v>
      </c>
    </row>
    <row r="54" spans="1:7" ht="28.2" hidden="1" thickBot="1">
      <c r="A54" s="120" t="s">
        <v>11</v>
      </c>
      <c r="B54" s="11" t="s">
        <v>48</v>
      </c>
      <c r="C54" s="1" t="s">
        <v>52</v>
      </c>
      <c r="D54" s="1">
        <v>200</v>
      </c>
      <c r="E54" s="41"/>
      <c r="F54" s="51"/>
      <c r="G54" s="51"/>
    </row>
    <row r="55" spans="1:7" ht="28.2" hidden="1" thickBot="1">
      <c r="A55" s="120" t="s">
        <v>78</v>
      </c>
      <c r="B55" s="11" t="s">
        <v>48</v>
      </c>
      <c r="C55" s="30" t="s">
        <v>80</v>
      </c>
      <c r="D55" s="1"/>
      <c r="E55" s="41">
        <f>E59+E61+E63+E57</f>
        <v>0</v>
      </c>
      <c r="F55" s="51">
        <f>F59+F61+F63+F57</f>
        <v>0</v>
      </c>
      <c r="G55" s="51">
        <f>G59+G61+G63+G57</f>
        <v>0</v>
      </c>
    </row>
    <row r="56" spans="1:7" ht="33" hidden="1" customHeight="1" thickBot="1">
      <c r="A56" s="120" t="s">
        <v>79</v>
      </c>
      <c r="B56" s="11" t="s">
        <v>48</v>
      </c>
      <c r="C56" s="30" t="s">
        <v>81</v>
      </c>
      <c r="D56" s="1"/>
      <c r="E56" s="41">
        <f>E57</f>
        <v>0</v>
      </c>
      <c r="F56" s="51">
        <f>F57</f>
        <v>0</v>
      </c>
      <c r="G56" s="51">
        <f>G57</f>
        <v>0</v>
      </c>
    </row>
    <row r="57" spans="1:7" ht="28.2" hidden="1" thickBot="1">
      <c r="A57" s="120" t="s">
        <v>11</v>
      </c>
      <c r="B57" s="11" t="s">
        <v>48</v>
      </c>
      <c r="C57" s="30" t="s">
        <v>81</v>
      </c>
      <c r="D57" s="1">
        <v>200</v>
      </c>
      <c r="E57" s="41"/>
      <c r="F57" s="51"/>
      <c r="G57" s="51"/>
    </row>
    <row r="58" spans="1:7" ht="66.75" hidden="1" customHeight="1" thickBot="1">
      <c r="A58" s="120" t="s">
        <v>63</v>
      </c>
      <c r="B58" s="11" t="s">
        <v>48</v>
      </c>
      <c r="C58" s="30" t="s">
        <v>82</v>
      </c>
      <c r="D58" s="1"/>
      <c r="E58" s="41">
        <f>E59</f>
        <v>0</v>
      </c>
      <c r="F58" s="51">
        <f>F59</f>
        <v>0</v>
      </c>
      <c r="G58" s="51">
        <f>G59</f>
        <v>0</v>
      </c>
    </row>
    <row r="59" spans="1:7" ht="28.2" hidden="1" thickBot="1">
      <c r="A59" s="120" t="s">
        <v>11</v>
      </c>
      <c r="B59" s="11" t="s">
        <v>48</v>
      </c>
      <c r="C59" s="30" t="s">
        <v>82</v>
      </c>
      <c r="D59" s="1">
        <v>200</v>
      </c>
      <c r="E59" s="41"/>
      <c r="F59" s="51"/>
      <c r="G59" s="51"/>
    </row>
    <row r="60" spans="1:7" ht="78" hidden="1" customHeight="1" thickBot="1">
      <c r="A60" s="120" t="s">
        <v>76</v>
      </c>
      <c r="B60" s="11" t="s">
        <v>48</v>
      </c>
      <c r="C60" s="30" t="s">
        <v>83</v>
      </c>
      <c r="D60" s="1"/>
      <c r="E60" s="41">
        <f>E61</f>
        <v>0</v>
      </c>
      <c r="F60" s="51">
        <f>F61</f>
        <v>0</v>
      </c>
      <c r="G60" s="51">
        <f>G61</f>
        <v>0</v>
      </c>
    </row>
    <row r="61" spans="1:7" ht="28.2" hidden="1" thickBot="1">
      <c r="A61" s="120" t="s">
        <v>11</v>
      </c>
      <c r="B61" s="11" t="s">
        <v>48</v>
      </c>
      <c r="C61" s="30" t="s">
        <v>83</v>
      </c>
      <c r="D61" s="1">
        <v>200</v>
      </c>
      <c r="E61" s="41"/>
      <c r="F61" s="51"/>
      <c r="G61" s="51"/>
    </row>
    <row r="62" spans="1:7" ht="75" hidden="1" customHeight="1" thickBot="1">
      <c r="A62" s="120" t="s">
        <v>77</v>
      </c>
      <c r="B62" s="11" t="s">
        <v>48</v>
      </c>
      <c r="C62" s="30" t="s">
        <v>84</v>
      </c>
      <c r="D62" s="1"/>
      <c r="E62" s="41">
        <f>E63</f>
        <v>0</v>
      </c>
      <c r="F62" s="51">
        <f>F63</f>
        <v>0</v>
      </c>
      <c r="G62" s="51">
        <f>G63</f>
        <v>0</v>
      </c>
    </row>
    <row r="63" spans="1:7" ht="28.2" hidden="1" thickBot="1">
      <c r="A63" s="120" t="s">
        <v>11</v>
      </c>
      <c r="B63" s="11" t="s">
        <v>48</v>
      </c>
      <c r="C63" s="30" t="s">
        <v>84</v>
      </c>
      <c r="D63" s="1">
        <v>200</v>
      </c>
      <c r="E63" s="41"/>
      <c r="F63" s="51"/>
      <c r="G63" s="51"/>
    </row>
    <row r="64" spans="1:7" s="27" customFormat="1" ht="42" hidden="1" thickBot="1">
      <c r="A64" s="119" t="s">
        <v>96</v>
      </c>
      <c r="B64" s="34" t="s">
        <v>97</v>
      </c>
      <c r="C64" s="33"/>
      <c r="D64" s="33"/>
      <c r="E64" s="41">
        <f t="shared" ref="E64:G66" si="4">E65</f>
        <v>0</v>
      </c>
      <c r="F64" s="51">
        <f t="shared" si="4"/>
        <v>0</v>
      </c>
      <c r="G64" s="51">
        <f t="shared" si="4"/>
        <v>0</v>
      </c>
    </row>
    <row r="65" spans="1:7" s="27" customFormat="1" ht="18.600000000000001" hidden="1" thickBot="1">
      <c r="A65" s="119" t="s">
        <v>98</v>
      </c>
      <c r="B65" s="34" t="s">
        <v>97</v>
      </c>
      <c r="C65" s="33" t="s">
        <v>99</v>
      </c>
      <c r="D65" s="33"/>
      <c r="E65" s="41">
        <f t="shared" si="4"/>
        <v>0</v>
      </c>
      <c r="F65" s="51">
        <f t="shared" si="4"/>
        <v>0</v>
      </c>
      <c r="G65" s="51">
        <f t="shared" si="4"/>
        <v>0</v>
      </c>
    </row>
    <row r="66" spans="1:7" s="27" customFormat="1" ht="18.600000000000001" hidden="1" thickBot="1">
      <c r="A66" s="119" t="s">
        <v>100</v>
      </c>
      <c r="B66" s="34" t="s">
        <v>97</v>
      </c>
      <c r="C66" s="33" t="s">
        <v>101</v>
      </c>
      <c r="D66" s="33"/>
      <c r="E66" s="41">
        <f t="shared" si="4"/>
        <v>0</v>
      </c>
      <c r="F66" s="51">
        <f t="shared" si="4"/>
        <v>0</v>
      </c>
      <c r="G66" s="51">
        <f t="shared" si="4"/>
        <v>0</v>
      </c>
    </row>
    <row r="67" spans="1:7" s="27" customFormat="1" ht="28.2" hidden="1" thickBot="1">
      <c r="A67" s="120" t="s">
        <v>11</v>
      </c>
      <c r="B67" s="34" t="s">
        <v>97</v>
      </c>
      <c r="C67" s="33" t="s">
        <v>101</v>
      </c>
      <c r="D67" s="33">
        <v>200</v>
      </c>
      <c r="E67" s="41">
        <v>0</v>
      </c>
      <c r="F67" s="51">
        <f>E67</f>
        <v>0</v>
      </c>
      <c r="G67" s="51">
        <f>F67</f>
        <v>0</v>
      </c>
    </row>
    <row r="68" spans="1:7">
      <c r="A68" s="136" t="s">
        <v>23</v>
      </c>
      <c r="B68" s="138" t="s">
        <v>49</v>
      </c>
      <c r="C68" s="140"/>
      <c r="D68" s="142"/>
      <c r="E68" s="144">
        <f>E70</f>
        <v>1966617.8199999998</v>
      </c>
      <c r="F68" s="135">
        <f>F70</f>
        <v>1210416.2</v>
      </c>
      <c r="G68" s="135">
        <f>G70</f>
        <v>1288996.0999999999</v>
      </c>
    </row>
    <row r="69" spans="1:7" ht="7.5" customHeight="1" thickBot="1">
      <c r="A69" s="137"/>
      <c r="B69" s="139"/>
      <c r="C69" s="141"/>
      <c r="D69" s="143"/>
      <c r="E69" s="145"/>
      <c r="F69" s="135"/>
      <c r="G69" s="135"/>
    </row>
    <row r="70" spans="1:7" ht="75" customHeight="1" thickBot="1">
      <c r="A70" s="119" t="s">
        <v>138</v>
      </c>
      <c r="B70" s="11" t="s">
        <v>49</v>
      </c>
      <c r="C70" s="1" t="s">
        <v>35</v>
      </c>
      <c r="D70" s="1"/>
      <c r="E70" s="46">
        <f>E71</f>
        <v>1966617.8199999998</v>
      </c>
      <c r="F70" s="54">
        <f>F71</f>
        <v>1210416.2</v>
      </c>
      <c r="G70" s="54">
        <f>G71</f>
        <v>1288996.0999999999</v>
      </c>
    </row>
    <row r="71" spans="1:7" ht="29.25" customHeight="1" thickBot="1">
      <c r="A71" s="119" t="s">
        <v>85</v>
      </c>
      <c r="B71" s="11" t="s">
        <v>49</v>
      </c>
      <c r="C71" s="1" t="s">
        <v>35</v>
      </c>
      <c r="D71" s="1"/>
      <c r="E71" s="46">
        <f>E72+E76+E81+E96</f>
        <v>1966617.8199999998</v>
      </c>
      <c r="F71" s="54">
        <f>F72+F76+F81+F96</f>
        <v>1210416.2</v>
      </c>
      <c r="G71" s="54">
        <f>G72+G76+G81+G96</f>
        <v>1288996.0999999999</v>
      </c>
    </row>
    <row r="72" spans="1:7" s="27" customFormat="1" ht="18.600000000000001" hidden="1" thickBot="1">
      <c r="A72" s="119" t="s">
        <v>86</v>
      </c>
      <c r="B72" s="32" t="s">
        <v>87</v>
      </c>
      <c r="C72" s="30" t="s">
        <v>88</v>
      </c>
      <c r="D72" s="30"/>
      <c r="E72" s="41">
        <f>E74</f>
        <v>0</v>
      </c>
      <c r="F72" s="51">
        <f>F74</f>
        <v>0</v>
      </c>
      <c r="G72" s="51">
        <f>G74</f>
        <v>0</v>
      </c>
    </row>
    <row r="73" spans="1:7" s="27" customFormat="1" ht="28.2" hidden="1" thickBot="1">
      <c r="A73" s="119" t="s">
        <v>91</v>
      </c>
      <c r="B73" s="32" t="s">
        <v>87</v>
      </c>
      <c r="C73" s="30" t="s">
        <v>88</v>
      </c>
      <c r="D73" s="30"/>
      <c r="E73" s="41">
        <f t="shared" ref="E73:G74" si="5">E74</f>
        <v>0</v>
      </c>
      <c r="F73" s="51">
        <f t="shared" si="5"/>
        <v>0</v>
      </c>
      <c r="G73" s="51">
        <f t="shared" si="5"/>
        <v>0</v>
      </c>
    </row>
    <row r="74" spans="1:7" s="27" customFormat="1" ht="42" hidden="1" thickBot="1">
      <c r="A74" s="119" t="s">
        <v>89</v>
      </c>
      <c r="B74" s="32" t="s">
        <v>87</v>
      </c>
      <c r="C74" s="30" t="s">
        <v>90</v>
      </c>
      <c r="D74" s="30"/>
      <c r="E74" s="41">
        <f t="shared" si="5"/>
        <v>0</v>
      </c>
      <c r="F74" s="51">
        <f t="shared" si="5"/>
        <v>0</v>
      </c>
      <c r="G74" s="51">
        <f t="shared" si="5"/>
        <v>0</v>
      </c>
    </row>
    <row r="75" spans="1:7" s="27" customFormat="1" ht="18.600000000000001" hidden="1" thickBot="1">
      <c r="A75" s="119" t="s">
        <v>12</v>
      </c>
      <c r="B75" s="32" t="s">
        <v>87</v>
      </c>
      <c r="C75" s="30" t="s">
        <v>90</v>
      </c>
      <c r="D75" s="30">
        <v>200</v>
      </c>
      <c r="E75" s="41">
        <v>0</v>
      </c>
      <c r="F75" s="51">
        <f>E75</f>
        <v>0</v>
      </c>
      <c r="G75" s="51">
        <f>E75</f>
        <v>0</v>
      </c>
    </row>
    <row r="76" spans="1:7" ht="24.75" customHeight="1" thickBot="1">
      <c r="A76" s="119" t="s">
        <v>24</v>
      </c>
      <c r="B76" s="11" t="s">
        <v>50</v>
      </c>
      <c r="C76" s="1" t="s">
        <v>35</v>
      </c>
      <c r="D76" s="1"/>
      <c r="E76" s="41">
        <f>E77</f>
        <v>207605</v>
      </c>
      <c r="F76" s="51">
        <f>F79</f>
        <v>50000</v>
      </c>
      <c r="G76" s="51">
        <f>G79</f>
        <v>50000</v>
      </c>
    </row>
    <row r="77" spans="1:7" ht="48" customHeight="1" thickBot="1">
      <c r="A77" s="119" t="s">
        <v>25</v>
      </c>
      <c r="B77" s="11" t="s">
        <v>50</v>
      </c>
      <c r="C77" s="1" t="s">
        <v>61</v>
      </c>
      <c r="D77" s="1"/>
      <c r="E77" s="41">
        <f>E78</f>
        <v>207605</v>
      </c>
      <c r="F77" s="51">
        <f>F79</f>
        <v>50000</v>
      </c>
      <c r="G77" s="51">
        <f>G79</f>
        <v>50000</v>
      </c>
    </row>
    <row r="78" spans="1:7" ht="18.600000000000001" thickBot="1">
      <c r="A78" s="119" t="s">
        <v>26</v>
      </c>
      <c r="B78" s="11" t="s">
        <v>50</v>
      </c>
      <c r="C78" s="1" t="s">
        <v>36</v>
      </c>
      <c r="D78" s="1"/>
      <c r="E78" s="41">
        <f>E79+E80</f>
        <v>207605</v>
      </c>
      <c r="F78" s="51">
        <f>F79</f>
        <v>50000</v>
      </c>
      <c r="G78" s="51">
        <f>G79</f>
        <v>50000</v>
      </c>
    </row>
    <row r="79" spans="1:7" ht="28.2" thickBot="1">
      <c r="A79" s="119" t="s">
        <v>11</v>
      </c>
      <c r="B79" s="11" t="s">
        <v>50</v>
      </c>
      <c r="C79" s="1" t="s">
        <v>36</v>
      </c>
      <c r="D79" s="1">
        <v>200</v>
      </c>
      <c r="E79" s="41">
        <v>50000</v>
      </c>
      <c r="F79" s="51">
        <f>E79</f>
        <v>50000</v>
      </c>
      <c r="G79" s="51">
        <f>E79</f>
        <v>50000</v>
      </c>
    </row>
    <row r="80" spans="1:7" s="27" customFormat="1" ht="28.2" thickBot="1">
      <c r="A80" s="119" t="s">
        <v>11</v>
      </c>
      <c r="B80" s="38" t="s">
        <v>50</v>
      </c>
      <c r="C80" s="37" t="s">
        <v>141</v>
      </c>
      <c r="D80" s="37">
        <v>200</v>
      </c>
      <c r="E80" s="41">
        <v>157605</v>
      </c>
      <c r="F80" s="110">
        <v>0</v>
      </c>
      <c r="G80" s="110">
        <v>0</v>
      </c>
    </row>
    <row r="81" spans="1:7" ht="18.600000000000001" thickBot="1">
      <c r="A81" s="119" t="s">
        <v>27</v>
      </c>
      <c r="B81" s="11" t="s">
        <v>51</v>
      </c>
      <c r="C81" s="1"/>
      <c r="D81" s="1"/>
      <c r="E81" s="46">
        <f>E84+E82</f>
        <v>1759012.8199999998</v>
      </c>
      <c r="F81" s="54">
        <f>F84+F82</f>
        <v>1160416.2</v>
      </c>
      <c r="G81" s="54">
        <f>G84+G82</f>
        <v>1238996.0999999999</v>
      </c>
    </row>
    <row r="82" spans="1:7" s="27" customFormat="1" ht="55.8" hidden="1" thickBot="1">
      <c r="A82" s="119" t="s">
        <v>113</v>
      </c>
      <c r="B82" s="38" t="s">
        <v>51</v>
      </c>
      <c r="C82" s="37" t="s">
        <v>114</v>
      </c>
      <c r="D82" s="37"/>
      <c r="E82" s="41">
        <f>E83</f>
        <v>0</v>
      </c>
      <c r="F82" s="51">
        <f>F83</f>
        <v>0</v>
      </c>
      <c r="G82" s="51">
        <f>G83</f>
        <v>0</v>
      </c>
    </row>
    <row r="83" spans="1:7" s="27" customFormat="1" ht="18.600000000000001" hidden="1" thickBot="1">
      <c r="A83" s="119" t="s">
        <v>115</v>
      </c>
      <c r="B83" s="38" t="s">
        <v>51</v>
      </c>
      <c r="C83" s="37" t="s">
        <v>114</v>
      </c>
      <c r="D83" s="37">
        <v>200</v>
      </c>
      <c r="E83" s="112">
        <v>0</v>
      </c>
      <c r="F83" s="113">
        <v>0</v>
      </c>
      <c r="G83" s="113">
        <v>0</v>
      </c>
    </row>
    <row r="84" spans="1:7" ht="28.2" thickBot="1">
      <c r="A84" s="119" t="s">
        <v>28</v>
      </c>
      <c r="B84" s="11" t="s">
        <v>51</v>
      </c>
      <c r="C84" s="1" t="s">
        <v>37</v>
      </c>
      <c r="D84" s="65"/>
      <c r="E84" s="54">
        <f>E85+E92+E88+E89</f>
        <v>1759012.8199999998</v>
      </c>
      <c r="F84" s="54">
        <f t="shared" ref="F84:G84" si="6">F85+F92+F88+F89</f>
        <v>1160416.2</v>
      </c>
      <c r="G84" s="54">
        <f t="shared" si="6"/>
        <v>1238996.0999999999</v>
      </c>
    </row>
    <row r="85" spans="1:7" ht="28.2" thickBot="1">
      <c r="A85" s="119" t="s">
        <v>29</v>
      </c>
      <c r="B85" s="11" t="s">
        <v>51</v>
      </c>
      <c r="C85" s="1" t="s">
        <v>38</v>
      </c>
      <c r="D85" s="1"/>
      <c r="E85" s="46">
        <f>E86+E89</f>
        <v>1089477.51</v>
      </c>
      <c r="F85" s="114">
        <f>F86+F89</f>
        <v>692121.1</v>
      </c>
      <c r="G85" s="114">
        <f>G86+G89</f>
        <v>692121.1</v>
      </c>
    </row>
    <row r="86" spans="1:7" ht="28.2" thickBot="1">
      <c r="A86" s="119" t="s">
        <v>11</v>
      </c>
      <c r="B86" s="11" t="s">
        <v>51</v>
      </c>
      <c r="C86" s="1" t="s">
        <v>38</v>
      </c>
      <c r="D86" s="1">
        <v>200</v>
      </c>
      <c r="E86" s="47">
        <v>557821.1</v>
      </c>
      <c r="F86" s="55">
        <v>692121.1</v>
      </c>
      <c r="G86" s="55">
        <v>692121.1</v>
      </c>
    </row>
    <row r="87" spans="1:7" ht="30" hidden="1" customHeight="1" thickBot="1">
      <c r="A87" s="119" t="s">
        <v>66</v>
      </c>
      <c r="B87" s="11" t="s">
        <v>51</v>
      </c>
      <c r="C87" s="1" t="s">
        <v>65</v>
      </c>
      <c r="D87" s="1"/>
      <c r="E87" s="41">
        <f>E89</f>
        <v>531656.41</v>
      </c>
      <c r="F87" s="51">
        <f>F89</f>
        <v>0</v>
      </c>
      <c r="G87" s="51">
        <f>G89</f>
        <v>0</v>
      </c>
    </row>
    <row r="88" spans="1:7" s="27" customFormat="1" ht="28.2" thickBot="1">
      <c r="A88" s="119" t="s">
        <v>11</v>
      </c>
      <c r="B88" s="38" t="s">
        <v>51</v>
      </c>
      <c r="C88" s="37" t="s">
        <v>65</v>
      </c>
      <c r="D88" s="37">
        <v>200</v>
      </c>
      <c r="E88" s="47">
        <v>7878.9</v>
      </c>
      <c r="F88" s="55">
        <v>7878.9</v>
      </c>
      <c r="G88" s="55">
        <v>7878.9</v>
      </c>
    </row>
    <row r="89" spans="1:7" ht="24" customHeight="1" thickBot="1">
      <c r="A89" s="119" t="s">
        <v>12</v>
      </c>
      <c r="B89" s="29" t="s">
        <v>51</v>
      </c>
      <c r="C89" s="28" t="s">
        <v>38</v>
      </c>
      <c r="D89" s="28">
        <v>800</v>
      </c>
      <c r="E89" s="41">
        <v>531656.41</v>
      </c>
      <c r="F89" s="51">
        <v>0</v>
      </c>
      <c r="G89" s="51">
        <v>0</v>
      </c>
    </row>
    <row r="90" spans="1:7" ht="0.75" hidden="1" customHeight="1" thickBot="1">
      <c r="A90" s="120" t="s">
        <v>55</v>
      </c>
      <c r="B90" s="11" t="s">
        <v>51</v>
      </c>
      <c r="C90" s="1" t="s">
        <v>39</v>
      </c>
      <c r="D90" s="1"/>
      <c r="E90" s="41">
        <f>E91</f>
        <v>0</v>
      </c>
      <c r="F90" s="51">
        <f>F91</f>
        <v>0</v>
      </c>
      <c r="G90" s="51">
        <f>G91</f>
        <v>0</v>
      </c>
    </row>
    <row r="91" spans="1:7" ht="28.2" hidden="1" thickBot="1">
      <c r="A91" s="120" t="s">
        <v>11</v>
      </c>
      <c r="B91" s="11" t="s">
        <v>51</v>
      </c>
      <c r="C91" s="1" t="s">
        <v>39</v>
      </c>
      <c r="D91" s="1">
        <v>200</v>
      </c>
      <c r="E91" s="41"/>
      <c r="F91" s="51"/>
      <c r="G91" s="51"/>
    </row>
    <row r="92" spans="1:7" ht="45.75" customHeight="1" thickBot="1">
      <c r="A92" s="119" t="s">
        <v>22</v>
      </c>
      <c r="B92" s="38" t="s">
        <v>51</v>
      </c>
      <c r="C92" s="1" t="s">
        <v>40</v>
      </c>
      <c r="D92" s="1"/>
      <c r="E92" s="41">
        <f>E94</f>
        <v>130000</v>
      </c>
      <c r="F92" s="51">
        <f>F94</f>
        <v>460416.2</v>
      </c>
      <c r="G92" s="51">
        <f>G94</f>
        <v>538996.1</v>
      </c>
    </row>
    <row r="93" spans="1:7" ht="27" customHeight="1" thickBot="1">
      <c r="A93" s="120" t="s">
        <v>62</v>
      </c>
      <c r="B93" s="11" t="s">
        <v>51</v>
      </c>
      <c r="C93" s="1" t="s">
        <v>40</v>
      </c>
      <c r="D93" s="1"/>
      <c r="E93" s="41">
        <f>E94</f>
        <v>130000</v>
      </c>
      <c r="F93" s="51">
        <f>F94</f>
        <v>460416.2</v>
      </c>
      <c r="G93" s="51">
        <f>G94</f>
        <v>538996.1</v>
      </c>
    </row>
    <row r="94" spans="1:7" ht="37.5" customHeight="1" thickBot="1">
      <c r="A94" s="119" t="s">
        <v>11</v>
      </c>
      <c r="B94" s="38" t="s">
        <v>51</v>
      </c>
      <c r="C94" s="1" t="s">
        <v>40</v>
      </c>
      <c r="D94" s="1">
        <v>200</v>
      </c>
      <c r="E94" s="43">
        <v>130000</v>
      </c>
      <c r="F94" s="52">
        <v>460416.2</v>
      </c>
      <c r="G94" s="52">
        <v>538996.1</v>
      </c>
    </row>
    <row r="95" spans="1:7" s="27" customFormat="1" ht="28.2" hidden="1" thickBot="1">
      <c r="A95" s="120" t="s">
        <v>102</v>
      </c>
      <c r="B95" s="34" t="s">
        <v>51</v>
      </c>
      <c r="C95" s="33" t="s">
        <v>103</v>
      </c>
      <c r="D95" s="33"/>
      <c r="E95" s="46">
        <f>E96</f>
        <v>0</v>
      </c>
      <c r="F95" s="54">
        <f>F96</f>
        <v>0</v>
      </c>
      <c r="G95" s="54">
        <f>G96</f>
        <v>0</v>
      </c>
    </row>
    <row r="96" spans="1:7" s="27" customFormat="1" ht="35.25" hidden="1" customHeight="1" thickBot="1">
      <c r="A96" s="120" t="s">
        <v>11</v>
      </c>
      <c r="B96" s="34" t="s">
        <v>51</v>
      </c>
      <c r="C96" s="33" t="s">
        <v>103</v>
      </c>
      <c r="D96" s="33">
        <v>200</v>
      </c>
      <c r="E96" s="46">
        <v>0</v>
      </c>
      <c r="F96" s="54">
        <v>0</v>
      </c>
      <c r="G96" s="54">
        <v>0</v>
      </c>
    </row>
    <row r="97" spans="1:7" s="27" customFormat="1" ht="21.75" customHeight="1" thickBot="1">
      <c r="A97" s="129" t="s">
        <v>127</v>
      </c>
      <c r="B97" s="38" t="s">
        <v>142</v>
      </c>
      <c r="C97" s="31" t="s">
        <v>143</v>
      </c>
      <c r="D97" s="31"/>
      <c r="E97" s="48">
        <f>E98</f>
        <v>100695</v>
      </c>
      <c r="F97" s="51">
        <f>F98</f>
        <v>0</v>
      </c>
      <c r="G97" s="51">
        <f>G98</f>
        <v>0</v>
      </c>
    </row>
    <row r="98" spans="1:7" s="27" customFormat="1" ht="37.5" customHeight="1" thickBot="1">
      <c r="A98" s="120" t="s">
        <v>11</v>
      </c>
      <c r="B98" s="38" t="s">
        <v>142</v>
      </c>
      <c r="C98" s="31" t="s">
        <v>143</v>
      </c>
      <c r="D98" s="30">
        <v>200</v>
      </c>
      <c r="E98" s="41">
        <v>100695</v>
      </c>
      <c r="F98" s="51"/>
      <c r="G98" s="51"/>
    </row>
    <row r="99" spans="1:7" ht="28.2" hidden="1" thickBot="1">
      <c r="A99" s="125" t="s">
        <v>92</v>
      </c>
      <c r="B99" s="12" t="s">
        <v>93</v>
      </c>
      <c r="C99" s="1"/>
      <c r="D99" s="1"/>
      <c r="E99" s="40">
        <f>E101</f>
        <v>0</v>
      </c>
      <c r="F99" s="50">
        <f>F101</f>
        <v>0</v>
      </c>
      <c r="G99" s="50">
        <f>G101</f>
        <v>0</v>
      </c>
    </row>
    <row r="100" spans="1:7" ht="18.600000000000001" hidden="1" thickBot="1">
      <c r="A100" s="119" t="s">
        <v>94</v>
      </c>
      <c r="B100" s="32" t="s">
        <v>95</v>
      </c>
      <c r="C100" s="1"/>
      <c r="D100" s="1"/>
      <c r="E100" s="41">
        <f>E101</f>
        <v>0</v>
      </c>
      <c r="F100" s="51">
        <f>F101</f>
        <v>0</v>
      </c>
      <c r="G100" s="51">
        <f>G101</f>
        <v>0</v>
      </c>
    </row>
    <row r="101" spans="1:7" ht="18.600000000000001" hidden="1" thickBot="1">
      <c r="A101" s="120" t="s">
        <v>6</v>
      </c>
      <c r="B101" s="32" t="s">
        <v>93</v>
      </c>
      <c r="C101" s="30" t="s">
        <v>30</v>
      </c>
      <c r="D101" s="1"/>
      <c r="E101" s="41">
        <f>E103</f>
        <v>0</v>
      </c>
      <c r="F101" s="51">
        <f>F103</f>
        <v>0</v>
      </c>
      <c r="G101" s="51">
        <f>G103</f>
        <v>0</v>
      </c>
    </row>
    <row r="102" spans="1:7" ht="18.600000000000001" hidden="1" thickBot="1">
      <c r="A102" s="130" t="s">
        <v>59</v>
      </c>
      <c r="B102" s="32" t="s">
        <v>95</v>
      </c>
      <c r="C102" s="30" t="s">
        <v>54</v>
      </c>
      <c r="D102" s="1"/>
      <c r="E102" s="41">
        <f>E103</f>
        <v>0</v>
      </c>
      <c r="F102" s="51">
        <f>F103</f>
        <v>0</v>
      </c>
      <c r="G102" s="51">
        <f>G103</f>
        <v>0</v>
      </c>
    </row>
    <row r="103" spans="1:7" ht="36.75" hidden="1" customHeight="1" thickBot="1">
      <c r="A103" s="119" t="s">
        <v>60</v>
      </c>
      <c r="B103" s="32" t="s">
        <v>95</v>
      </c>
      <c r="C103" s="30" t="s">
        <v>54</v>
      </c>
      <c r="D103" s="1">
        <v>500</v>
      </c>
      <c r="E103" s="41">
        <v>0</v>
      </c>
      <c r="F103" s="51">
        <v>0</v>
      </c>
      <c r="G103" s="51">
        <v>0</v>
      </c>
    </row>
    <row r="104" spans="1:7" ht="18.600000000000001" hidden="1" thickBot="1">
      <c r="A104" s="22" t="s">
        <v>64</v>
      </c>
      <c r="B104" s="12" t="s">
        <v>57</v>
      </c>
      <c r="C104" s="1"/>
      <c r="D104" s="1"/>
      <c r="E104" s="15">
        <f>E106</f>
        <v>0</v>
      </c>
    </row>
    <row r="105" spans="1:7" ht="18.600000000000001" hidden="1" thickBot="1">
      <c r="A105" s="7" t="s">
        <v>6</v>
      </c>
      <c r="B105" s="11" t="s">
        <v>57</v>
      </c>
      <c r="C105" s="1" t="s">
        <v>30</v>
      </c>
      <c r="D105" s="1"/>
      <c r="E105" s="16">
        <f>E106</f>
        <v>0</v>
      </c>
    </row>
    <row r="106" spans="1:7" ht="18.600000000000001" hidden="1" thickBot="1">
      <c r="A106" s="20" t="s">
        <v>58</v>
      </c>
      <c r="B106" s="11" t="s">
        <v>53</v>
      </c>
      <c r="C106" s="1" t="s">
        <v>30</v>
      </c>
      <c r="D106" s="1"/>
      <c r="E106" s="16">
        <f>E108</f>
        <v>0</v>
      </c>
    </row>
    <row r="107" spans="1:7" ht="36.6" hidden="1" thickBot="1">
      <c r="A107" s="21" t="s">
        <v>59</v>
      </c>
      <c r="B107" s="18">
        <v>1001</v>
      </c>
      <c r="C107" s="17" t="s">
        <v>54</v>
      </c>
      <c r="D107" s="3"/>
      <c r="E107" s="19">
        <f>E106</f>
        <v>0</v>
      </c>
    </row>
    <row r="108" spans="1:7" ht="18.600000000000001" hidden="1" thickBot="1">
      <c r="A108" s="21" t="s">
        <v>60</v>
      </c>
      <c r="B108" s="18">
        <v>1001</v>
      </c>
      <c r="C108" s="3" t="s">
        <v>54</v>
      </c>
      <c r="D108" s="3">
        <v>500</v>
      </c>
      <c r="E108" s="19"/>
    </row>
    <row r="109" spans="1:7" hidden="1">
      <c r="A109" s="23"/>
    </row>
  </sheetData>
  <mergeCells count="22">
    <mergeCell ref="D6:D7"/>
    <mergeCell ref="E6:E7"/>
    <mergeCell ref="B47:B48"/>
    <mergeCell ref="C47:C48"/>
    <mergeCell ref="D47:D48"/>
    <mergeCell ref="E47:E48"/>
    <mergeCell ref="A1:G1"/>
    <mergeCell ref="A2:G2"/>
    <mergeCell ref="F6:F7"/>
    <mergeCell ref="F47:F48"/>
    <mergeCell ref="F68:F69"/>
    <mergeCell ref="G6:G7"/>
    <mergeCell ref="G47:G48"/>
    <mergeCell ref="G68:G69"/>
    <mergeCell ref="A68:A69"/>
    <mergeCell ref="B68:B69"/>
    <mergeCell ref="C68:C69"/>
    <mergeCell ref="D68:D69"/>
    <mergeCell ref="E68:E69"/>
    <mergeCell ref="A6:A7"/>
    <mergeCell ref="B6:B7"/>
    <mergeCell ref="C6:C7"/>
  </mergeCells>
  <pageMargins left="1.3779527559055118" right="0.23622047244094491" top="0.55118110236220474" bottom="0.23622047244094491" header="0.31496062992125984" footer="0.23622047244094491"/>
  <pageSetup paperSize="9" scale="4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84"/>
  <sheetViews>
    <sheetView tabSelected="1" view="pageBreakPreview" topLeftCell="A56" zoomScale="80" zoomScaleSheetLayoutView="80" workbookViewId="0">
      <selection activeCell="C3" sqref="C3"/>
    </sheetView>
  </sheetViews>
  <sheetFormatPr defaultRowHeight="14.4"/>
  <cols>
    <col min="1" max="1" width="52.88671875" style="9" customWidth="1"/>
    <col min="2" max="2" width="18" style="27" customWidth="1"/>
    <col min="3" max="3" width="7.5546875" style="27" customWidth="1"/>
    <col min="4" max="4" width="18.33203125" style="14" customWidth="1"/>
    <col min="5" max="5" width="18.88671875" style="14" customWidth="1"/>
    <col min="6" max="6" width="19.109375" style="14" customWidth="1"/>
    <col min="8" max="9" width="11.5546875" bestFit="1" customWidth="1"/>
  </cols>
  <sheetData>
    <row r="1" spans="1:9" ht="140.25" customHeight="1">
      <c r="A1" s="131" t="s">
        <v>149</v>
      </c>
      <c r="B1" s="131"/>
      <c r="C1" s="131"/>
      <c r="D1" s="131"/>
      <c r="E1" s="131"/>
      <c r="F1" s="131"/>
      <c r="G1" s="79"/>
    </row>
    <row r="2" spans="1:9" ht="99.75" customHeight="1" thickBot="1">
      <c r="A2" s="155" t="s">
        <v>144</v>
      </c>
      <c r="B2" s="155"/>
      <c r="C2" s="155"/>
      <c r="D2" s="155"/>
      <c r="E2" s="155"/>
      <c r="F2" s="155"/>
    </row>
    <row r="3" spans="1:9" ht="18.600000000000001" thickBot="1">
      <c r="A3" s="3" t="s">
        <v>1</v>
      </c>
      <c r="B3" s="31" t="s">
        <v>3</v>
      </c>
      <c r="C3" s="62" t="s">
        <v>4</v>
      </c>
      <c r="D3" s="63">
        <v>2026</v>
      </c>
      <c r="E3" s="63">
        <v>2027</v>
      </c>
      <c r="F3" s="63">
        <v>2028</v>
      </c>
    </row>
    <row r="4" spans="1:9" ht="18.600000000000001" thickBot="1">
      <c r="A4" s="61" t="s">
        <v>0</v>
      </c>
      <c r="B4" s="64"/>
      <c r="C4" s="65"/>
      <c r="D4" s="66">
        <f>D5+D29+D53+D65+D74+D73</f>
        <v>4873871.41</v>
      </c>
      <c r="E4" s="66">
        <f>E5+E29+E53+E74+E65</f>
        <v>4475571.2</v>
      </c>
      <c r="F4" s="66">
        <f>F5+F29+F53+F65+F74</f>
        <v>4723490.0999999996</v>
      </c>
    </row>
    <row r="5" spans="1:9" ht="18.600000000000001" thickBot="1">
      <c r="A5" s="121" t="s">
        <v>18</v>
      </c>
      <c r="B5" s="64"/>
      <c r="C5" s="65"/>
      <c r="D5" s="66">
        <f>D6+D10</f>
        <v>200000</v>
      </c>
      <c r="E5" s="66">
        <f t="shared" ref="E5:F5" si="0">E6+E10</f>
        <v>0</v>
      </c>
      <c r="F5" s="66">
        <f t="shared" si="0"/>
        <v>0</v>
      </c>
    </row>
    <row r="6" spans="1:9" ht="1.5" customHeight="1" thickBot="1">
      <c r="A6" s="119" t="s">
        <v>120</v>
      </c>
      <c r="B6" s="67" t="s">
        <v>99</v>
      </c>
      <c r="C6" s="65"/>
      <c r="D6" s="66">
        <f>D7</f>
        <v>0</v>
      </c>
      <c r="E6" s="66">
        <f t="shared" ref="E6:F8" si="1">E7</f>
        <v>0</v>
      </c>
      <c r="F6" s="66">
        <f t="shared" si="1"/>
        <v>0</v>
      </c>
      <c r="H6" s="13"/>
    </row>
    <row r="7" spans="1:9" ht="17.399999999999999" hidden="1" thickBot="1">
      <c r="A7" s="119" t="s">
        <v>98</v>
      </c>
      <c r="B7" s="68" t="s">
        <v>99</v>
      </c>
      <c r="C7" s="69"/>
      <c r="D7" s="70">
        <f>D8</f>
        <v>0</v>
      </c>
      <c r="E7" s="70">
        <f t="shared" si="1"/>
        <v>0</v>
      </c>
      <c r="F7" s="70">
        <f t="shared" si="1"/>
        <v>0</v>
      </c>
      <c r="H7" s="13"/>
      <c r="I7" s="13"/>
    </row>
    <row r="8" spans="1:9" ht="17.399999999999999" hidden="1" thickBot="1">
      <c r="A8" s="119" t="s">
        <v>100</v>
      </c>
      <c r="B8" s="68" t="s">
        <v>101</v>
      </c>
      <c r="C8" s="69"/>
      <c r="D8" s="70">
        <f>D9</f>
        <v>0</v>
      </c>
      <c r="E8" s="70">
        <f t="shared" si="1"/>
        <v>0</v>
      </c>
      <c r="F8" s="70">
        <f t="shared" si="1"/>
        <v>0</v>
      </c>
    </row>
    <row r="9" spans="1:9" ht="17.399999999999999" hidden="1" thickBot="1">
      <c r="A9" s="119" t="s">
        <v>11</v>
      </c>
      <c r="B9" s="68" t="s">
        <v>101</v>
      </c>
      <c r="C9" s="69">
        <v>200</v>
      </c>
      <c r="D9" s="70">
        <v>0</v>
      </c>
      <c r="E9" s="70">
        <f>D9</f>
        <v>0</v>
      </c>
      <c r="F9" s="70">
        <f>E9</f>
        <v>0</v>
      </c>
    </row>
    <row r="10" spans="1:9" ht="55.8" thickBot="1">
      <c r="A10" s="119" t="s">
        <v>139</v>
      </c>
      <c r="B10" s="37" t="s">
        <v>33</v>
      </c>
      <c r="C10" s="65"/>
      <c r="D10" s="71">
        <f>D13+D15+D16</f>
        <v>200000</v>
      </c>
      <c r="E10" s="66">
        <f t="shared" ref="E10:F10" si="2">E13+E15+E16</f>
        <v>0</v>
      </c>
      <c r="F10" s="66">
        <f t="shared" si="2"/>
        <v>0</v>
      </c>
    </row>
    <row r="11" spans="1:9" ht="42" thickBot="1">
      <c r="A11" s="119" t="s">
        <v>21</v>
      </c>
      <c r="B11" s="37" t="s">
        <v>119</v>
      </c>
      <c r="C11" s="65"/>
      <c r="D11" s="71">
        <f>D12</f>
        <v>200000</v>
      </c>
      <c r="E11" s="71">
        <f t="shared" ref="E11:F12" si="3">E12</f>
        <v>0</v>
      </c>
      <c r="F11" s="71">
        <f t="shared" si="3"/>
        <v>0</v>
      </c>
    </row>
    <row r="12" spans="1:9" ht="42" thickBot="1">
      <c r="A12" s="119" t="s">
        <v>22</v>
      </c>
      <c r="B12" s="37" t="s">
        <v>119</v>
      </c>
      <c r="C12" s="65"/>
      <c r="D12" s="71">
        <f>D13</f>
        <v>200000</v>
      </c>
      <c r="E12" s="71">
        <f t="shared" si="3"/>
        <v>0</v>
      </c>
      <c r="F12" s="71">
        <f t="shared" si="3"/>
        <v>0</v>
      </c>
    </row>
    <row r="13" spans="1:9" ht="36" customHeight="1" thickBot="1">
      <c r="A13" s="119" t="s">
        <v>11</v>
      </c>
      <c r="B13" s="37" t="s">
        <v>119</v>
      </c>
      <c r="C13" s="65">
        <v>200</v>
      </c>
      <c r="D13" s="71">
        <v>200000</v>
      </c>
      <c r="E13" s="71">
        <v>0</v>
      </c>
      <c r="F13" s="71">
        <v>0</v>
      </c>
    </row>
    <row r="14" spans="1:9" ht="72.75" hidden="1" customHeight="1" thickBot="1">
      <c r="A14" s="119" t="s">
        <v>22</v>
      </c>
      <c r="B14" s="37" t="s">
        <v>52</v>
      </c>
      <c r="C14" s="65"/>
      <c r="D14" s="71">
        <f>D15</f>
        <v>0</v>
      </c>
      <c r="E14" s="71">
        <f t="shared" ref="E14:F14" si="4">E15</f>
        <v>0</v>
      </c>
      <c r="F14" s="71">
        <f t="shared" si="4"/>
        <v>0</v>
      </c>
    </row>
    <row r="15" spans="1:9" ht="18.600000000000001" hidden="1" thickBot="1">
      <c r="A15" s="119" t="s">
        <v>11</v>
      </c>
      <c r="B15" s="37" t="s">
        <v>52</v>
      </c>
      <c r="C15" s="65">
        <v>200</v>
      </c>
      <c r="D15" s="71"/>
      <c r="E15" s="71"/>
      <c r="F15" s="71"/>
    </row>
    <row r="16" spans="1:9" ht="28.2" hidden="1" thickBot="1">
      <c r="A16" s="120" t="s">
        <v>78</v>
      </c>
      <c r="B16" s="37" t="s">
        <v>80</v>
      </c>
      <c r="C16" s="65"/>
      <c r="D16" s="71">
        <f>D18+D20+D22+D24</f>
        <v>0</v>
      </c>
      <c r="E16" s="71">
        <f t="shared" ref="E16:F16" si="5">E18+E20+E22+E24</f>
        <v>0</v>
      </c>
      <c r="F16" s="71">
        <f t="shared" si="5"/>
        <v>0</v>
      </c>
    </row>
    <row r="17" spans="1:6" ht="42" hidden="1" thickBot="1">
      <c r="A17" s="120" t="s">
        <v>79</v>
      </c>
      <c r="B17" s="37" t="s">
        <v>81</v>
      </c>
      <c r="C17" s="65"/>
      <c r="D17" s="71">
        <f>D18</f>
        <v>0</v>
      </c>
      <c r="E17" s="71">
        <f t="shared" ref="E17:F17" si="6">E18</f>
        <v>0</v>
      </c>
      <c r="F17" s="71">
        <f t="shared" si="6"/>
        <v>0</v>
      </c>
    </row>
    <row r="18" spans="1:6" ht="18.600000000000001" hidden="1" thickBot="1">
      <c r="A18" s="120" t="s">
        <v>11</v>
      </c>
      <c r="B18" s="37" t="s">
        <v>81</v>
      </c>
      <c r="C18" s="65">
        <v>200</v>
      </c>
      <c r="D18" s="71"/>
      <c r="E18" s="71"/>
      <c r="F18" s="71"/>
    </row>
    <row r="19" spans="1:6" ht="42" hidden="1" thickBot="1">
      <c r="A19" s="120" t="s">
        <v>63</v>
      </c>
      <c r="B19" s="37" t="s">
        <v>82</v>
      </c>
      <c r="C19" s="65"/>
      <c r="D19" s="71">
        <f>D20</f>
        <v>0</v>
      </c>
      <c r="E19" s="71">
        <f t="shared" ref="E19:F19" si="7">E20</f>
        <v>0</v>
      </c>
      <c r="F19" s="71">
        <f t="shared" si="7"/>
        <v>0</v>
      </c>
    </row>
    <row r="20" spans="1:6" ht="18.600000000000001" hidden="1" thickBot="1">
      <c r="A20" s="120" t="s">
        <v>11</v>
      </c>
      <c r="B20" s="37" t="s">
        <v>82</v>
      </c>
      <c r="C20" s="65">
        <v>200</v>
      </c>
      <c r="D20" s="71"/>
      <c r="E20" s="71"/>
      <c r="F20" s="71"/>
    </row>
    <row r="21" spans="1:6" ht="42" hidden="1" thickBot="1">
      <c r="A21" s="120" t="s">
        <v>76</v>
      </c>
      <c r="B21" s="37" t="s">
        <v>83</v>
      </c>
      <c r="C21" s="65"/>
      <c r="D21" s="71">
        <f>D22</f>
        <v>0</v>
      </c>
      <c r="E21" s="71">
        <f t="shared" ref="E21:F21" si="8">E22</f>
        <v>0</v>
      </c>
      <c r="F21" s="71">
        <f t="shared" si="8"/>
        <v>0</v>
      </c>
    </row>
    <row r="22" spans="1:6" ht="18.600000000000001" hidden="1" thickBot="1">
      <c r="A22" s="120" t="s">
        <v>11</v>
      </c>
      <c r="B22" s="37" t="s">
        <v>83</v>
      </c>
      <c r="C22" s="65">
        <v>200</v>
      </c>
      <c r="D22" s="71"/>
      <c r="E22" s="71"/>
      <c r="F22" s="71"/>
    </row>
    <row r="23" spans="1:6" ht="42" hidden="1" thickBot="1">
      <c r="A23" s="120" t="s">
        <v>77</v>
      </c>
      <c r="B23" s="37" t="s">
        <v>84</v>
      </c>
      <c r="C23" s="65"/>
      <c r="D23" s="71">
        <f>D24</f>
        <v>0</v>
      </c>
      <c r="E23" s="71">
        <f t="shared" ref="E23:F23" si="9">E24</f>
        <v>0</v>
      </c>
      <c r="F23" s="71">
        <f t="shared" si="9"/>
        <v>0</v>
      </c>
    </row>
    <row r="24" spans="1:6" ht="18.600000000000001" hidden="1" thickBot="1">
      <c r="A24" s="120" t="s">
        <v>11</v>
      </c>
      <c r="B24" s="37" t="s">
        <v>84</v>
      </c>
      <c r="C24" s="65">
        <v>200</v>
      </c>
      <c r="D24" s="71"/>
      <c r="E24" s="71"/>
      <c r="F24" s="71"/>
    </row>
    <row r="25" spans="1:6" ht="28.2" hidden="1" thickBot="1">
      <c r="A25" s="117" t="s">
        <v>68</v>
      </c>
      <c r="B25" s="3"/>
      <c r="C25" s="72"/>
      <c r="D25" s="66">
        <f>D28</f>
        <v>0</v>
      </c>
      <c r="E25" s="66">
        <f t="shared" ref="E25:F25" si="10">E28</f>
        <v>0</v>
      </c>
      <c r="F25" s="66">
        <f t="shared" si="10"/>
        <v>0</v>
      </c>
    </row>
    <row r="26" spans="1:6" ht="18.600000000000001" hidden="1" thickBot="1">
      <c r="A26" s="118" t="s">
        <v>69</v>
      </c>
      <c r="B26" s="3" t="s">
        <v>33</v>
      </c>
      <c r="C26" s="72"/>
      <c r="D26" s="71">
        <f>D28</f>
        <v>0</v>
      </c>
      <c r="E26" s="71">
        <f t="shared" ref="E26:F26" si="11">E28</f>
        <v>0</v>
      </c>
      <c r="F26" s="71">
        <f t="shared" si="11"/>
        <v>0</v>
      </c>
    </row>
    <row r="27" spans="1:6" ht="83.4" hidden="1" thickBot="1">
      <c r="A27" s="118" t="s">
        <v>56</v>
      </c>
      <c r="B27" s="3" t="s">
        <v>121</v>
      </c>
      <c r="C27" s="72"/>
      <c r="D27" s="71">
        <f>D28</f>
        <v>0</v>
      </c>
      <c r="E27" s="71">
        <f t="shared" ref="E27:F27" si="12">E28</f>
        <v>0</v>
      </c>
      <c r="F27" s="71">
        <f t="shared" si="12"/>
        <v>0</v>
      </c>
    </row>
    <row r="28" spans="1:6" ht="18.600000000000001" hidden="1" thickBot="1">
      <c r="A28" s="116" t="s">
        <v>11</v>
      </c>
      <c r="B28" s="3" t="s">
        <v>121</v>
      </c>
      <c r="C28" s="72">
        <v>200</v>
      </c>
      <c r="D28" s="71"/>
      <c r="E28" s="71"/>
      <c r="F28" s="71"/>
    </row>
    <row r="29" spans="1:6" ht="71.25" customHeight="1" thickBot="1">
      <c r="A29" s="121" t="s">
        <v>138</v>
      </c>
      <c r="B29" s="4" t="s">
        <v>35</v>
      </c>
      <c r="C29" s="73"/>
      <c r="D29" s="66">
        <f>D38+D39+D43</f>
        <v>1434961.41</v>
      </c>
      <c r="E29" s="66">
        <f t="shared" ref="E29:F29" si="13">E38+E40+E30</f>
        <v>1210416.2</v>
      </c>
      <c r="F29" s="66">
        <f t="shared" si="13"/>
        <v>1288996.1000000001</v>
      </c>
    </row>
    <row r="30" spans="1:6" ht="18.600000000000001" hidden="1" thickBot="1">
      <c r="A30" s="116" t="s">
        <v>86</v>
      </c>
      <c r="B30" s="31"/>
      <c r="C30" s="62"/>
      <c r="D30" s="71">
        <f>D31</f>
        <v>0</v>
      </c>
      <c r="E30" s="71">
        <f t="shared" ref="E30:F32" si="14">E31</f>
        <v>0</v>
      </c>
      <c r="F30" s="71">
        <f t="shared" si="14"/>
        <v>0</v>
      </c>
    </row>
    <row r="31" spans="1:6" ht="28.2" hidden="1" thickBot="1">
      <c r="A31" s="116" t="s">
        <v>91</v>
      </c>
      <c r="B31" s="3" t="s">
        <v>88</v>
      </c>
      <c r="C31" s="62"/>
      <c r="D31" s="71">
        <f>D32</f>
        <v>0</v>
      </c>
      <c r="E31" s="71">
        <f t="shared" si="14"/>
        <v>0</v>
      </c>
      <c r="F31" s="71">
        <f t="shared" si="14"/>
        <v>0</v>
      </c>
    </row>
    <row r="32" spans="1:6" ht="42" hidden="1" thickBot="1">
      <c r="A32" s="116" t="s">
        <v>122</v>
      </c>
      <c r="B32" s="3" t="s">
        <v>123</v>
      </c>
      <c r="C32" s="74"/>
      <c r="D32" s="71">
        <f>D33</f>
        <v>0</v>
      </c>
      <c r="E32" s="71">
        <f t="shared" si="14"/>
        <v>0</v>
      </c>
      <c r="F32" s="71">
        <f t="shared" si="14"/>
        <v>0</v>
      </c>
    </row>
    <row r="33" spans="1:6" ht="18.600000000000001" hidden="1" thickBot="1">
      <c r="A33" s="119" t="s">
        <v>12</v>
      </c>
      <c r="B33" s="37" t="s">
        <v>123</v>
      </c>
      <c r="C33" s="65">
        <v>200</v>
      </c>
      <c r="D33" s="71">
        <v>0</v>
      </c>
      <c r="E33" s="71">
        <f>D33</f>
        <v>0</v>
      </c>
      <c r="F33" s="71">
        <f>D33</f>
        <v>0</v>
      </c>
    </row>
    <row r="34" spans="1:6" ht="18.600000000000001" thickBot="1">
      <c r="A34" s="119" t="s">
        <v>24</v>
      </c>
      <c r="B34" s="37"/>
      <c r="C34" s="65"/>
      <c r="D34" s="71">
        <f>D35</f>
        <v>207605</v>
      </c>
      <c r="E34" s="71">
        <f t="shared" ref="E34:F34" si="15">E35</f>
        <v>50000</v>
      </c>
      <c r="F34" s="71">
        <f t="shared" si="15"/>
        <v>50000</v>
      </c>
    </row>
    <row r="35" spans="1:6">
      <c r="A35" s="126" t="s">
        <v>124</v>
      </c>
      <c r="B35" s="142" t="s">
        <v>125</v>
      </c>
      <c r="C35" s="156"/>
      <c r="D35" s="158">
        <f>D37+D39</f>
        <v>207605</v>
      </c>
      <c r="E35" s="158">
        <f t="shared" ref="E35:F35" si="16">E37</f>
        <v>50000</v>
      </c>
      <c r="F35" s="158">
        <f t="shared" si="16"/>
        <v>50000</v>
      </c>
    </row>
    <row r="36" spans="1:6" ht="28.2" thickBot="1">
      <c r="A36" s="119" t="s">
        <v>126</v>
      </c>
      <c r="B36" s="143"/>
      <c r="C36" s="157"/>
      <c r="D36" s="158"/>
      <c r="E36" s="158"/>
      <c r="F36" s="158"/>
    </row>
    <row r="37" spans="1:6" ht="18.600000000000001" thickBot="1">
      <c r="A37" s="119" t="s">
        <v>26</v>
      </c>
      <c r="B37" s="37" t="s">
        <v>36</v>
      </c>
      <c r="C37" s="65"/>
      <c r="D37" s="71">
        <f>D38</f>
        <v>50000</v>
      </c>
      <c r="E37" s="71">
        <f t="shared" ref="E37:F37" si="17">E38</f>
        <v>50000</v>
      </c>
      <c r="F37" s="71">
        <f t="shared" si="17"/>
        <v>50000</v>
      </c>
    </row>
    <row r="38" spans="1:6" ht="18.600000000000001" thickBot="1">
      <c r="A38" s="119" t="s">
        <v>11</v>
      </c>
      <c r="B38" s="37" t="s">
        <v>36</v>
      </c>
      <c r="C38" s="65">
        <v>200</v>
      </c>
      <c r="D38" s="75">
        <v>50000</v>
      </c>
      <c r="E38" s="75">
        <f>D38</f>
        <v>50000</v>
      </c>
      <c r="F38" s="75">
        <f>D38</f>
        <v>50000</v>
      </c>
    </row>
    <row r="39" spans="1:6" s="27" customFormat="1" ht="18.600000000000001" thickBot="1">
      <c r="A39" s="119" t="s">
        <v>11</v>
      </c>
      <c r="B39" s="37" t="s">
        <v>141</v>
      </c>
      <c r="C39" s="65">
        <v>200</v>
      </c>
      <c r="D39" s="75">
        <v>157605</v>
      </c>
      <c r="E39" s="75">
        <v>0</v>
      </c>
      <c r="F39" s="75">
        <v>0</v>
      </c>
    </row>
    <row r="40" spans="1:6" ht="18.600000000000001" thickBot="1">
      <c r="A40" s="119" t="s">
        <v>27</v>
      </c>
      <c r="B40" s="37"/>
      <c r="C40" s="65"/>
      <c r="D40" s="75">
        <f>D43+D41</f>
        <v>1227356.4099999999</v>
      </c>
      <c r="E40" s="75">
        <f t="shared" ref="E40:F40" si="18">E43+E41</f>
        <v>1160416.2</v>
      </c>
      <c r="F40" s="75">
        <f t="shared" si="18"/>
        <v>1238996.1000000001</v>
      </c>
    </row>
    <row r="41" spans="1:6" ht="55.8" thickBot="1">
      <c r="A41" s="119" t="s">
        <v>113</v>
      </c>
      <c r="B41" s="37" t="s">
        <v>114</v>
      </c>
      <c r="C41" s="65"/>
      <c r="D41" s="75">
        <f>D42</f>
        <v>0</v>
      </c>
      <c r="E41" s="75">
        <f t="shared" ref="E41:F41" si="19">E42</f>
        <v>0</v>
      </c>
      <c r="F41" s="75">
        <f t="shared" si="19"/>
        <v>0</v>
      </c>
    </row>
    <row r="42" spans="1:6" ht="18.600000000000001" thickBot="1">
      <c r="A42" s="119" t="s">
        <v>115</v>
      </c>
      <c r="B42" s="37" t="s">
        <v>114</v>
      </c>
      <c r="C42" s="65">
        <v>200</v>
      </c>
      <c r="D42" s="75">
        <v>0</v>
      </c>
      <c r="E42" s="75">
        <v>0</v>
      </c>
      <c r="F42" s="75">
        <v>0</v>
      </c>
    </row>
    <row r="43" spans="1:6" ht="28.2" thickBot="1">
      <c r="A43" s="119" t="s">
        <v>28</v>
      </c>
      <c r="B43" s="37" t="s">
        <v>37</v>
      </c>
      <c r="C43" s="65"/>
      <c r="D43" s="75">
        <f>D45+D46+D48+D50+D52</f>
        <v>1227356.4099999999</v>
      </c>
      <c r="E43" s="75">
        <f>E45+E46+E48+E50+E52</f>
        <v>1160416.2</v>
      </c>
      <c r="F43" s="75">
        <f>F45+F46+F48+F50+F52</f>
        <v>1238996.1000000001</v>
      </c>
    </row>
    <row r="44" spans="1:6" ht="28.2" hidden="1" thickBot="1">
      <c r="A44" s="119" t="s">
        <v>29</v>
      </c>
      <c r="B44" s="37" t="s">
        <v>38</v>
      </c>
      <c r="C44" s="65"/>
      <c r="D44" s="75">
        <f>D45+D46+D50</f>
        <v>1219477.51</v>
      </c>
      <c r="E44" s="75">
        <f>E45+E46+E50</f>
        <v>1152537.3</v>
      </c>
      <c r="F44" s="75">
        <f>F45+F46+F50</f>
        <v>1231117.2</v>
      </c>
    </row>
    <row r="45" spans="1:6" ht="18.600000000000001" thickBot="1">
      <c r="A45" s="119" t="s">
        <v>11</v>
      </c>
      <c r="B45" s="37" t="s">
        <v>38</v>
      </c>
      <c r="C45" s="65">
        <v>200</v>
      </c>
      <c r="D45" s="75">
        <v>557821.1</v>
      </c>
      <c r="E45" s="75">
        <v>692121.1</v>
      </c>
      <c r="F45" s="75">
        <v>692121.1</v>
      </c>
    </row>
    <row r="46" spans="1:6" ht="25.5" customHeight="1" thickBot="1">
      <c r="A46" s="127" t="s">
        <v>12</v>
      </c>
      <c r="B46" s="37" t="s">
        <v>38</v>
      </c>
      <c r="C46" s="65">
        <v>800</v>
      </c>
      <c r="D46" s="71">
        <v>531656.41</v>
      </c>
      <c r="E46" s="71">
        <v>0</v>
      </c>
      <c r="F46" s="71">
        <v>0</v>
      </c>
    </row>
    <row r="47" spans="1:6" ht="42" hidden="1" thickBot="1">
      <c r="A47" s="119" t="s">
        <v>55</v>
      </c>
      <c r="B47" s="37" t="s">
        <v>39</v>
      </c>
      <c r="C47" s="65"/>
      <c r="D47" s="71">
        <f>D48</f>
        <v>7878.9</v>
      </c>
      <c r="E47" s="71">
        <f t="shared" ref="E47:F47" si="20">E48</f>
        <v>7878.9</v>
      </c>
      <c r="F47" s="71">
        <f t="shared" si="20"/>
        <v>7878.9</v>
      </c>
    </row>
    <row r="48" spans="1:6" ht="18.600000000000001" thickBot="1">
      <c r="A48" s="119" t="s">
        <v>11</v>
      </c>
      <c r="B48" s="37" t="s">
        <v>65</v>
      </c>
      <c r="C48" s="65">
        <v>200</v>
      </c>
      <c r="D48" s="71">
        <v>7878.9</v>
      </c>
      <c r="E48" s="71">
        <v>7878.9</v>
      </c>
      <c r="F48" s="71">
        <v>7878.9</v>
      </c>
    </row>
    <row r="49" spans="1:6" ht="42" thickBot="1">
      <c r="A49" s="119" t="s">
        <v>22</v>
      </c>
      <c r="B49" s="37" t="s">
        <v>40</v>
      </c>
      <c r="C49" s="65"/>
      <c r="D49" s="71">
        <f>D50</f>
        <v>130000</v>
      </c>
      <c r="E49" s="71">
        <f t="shared" ref="E49:F49" si="21">E50</f>
        <v>460416.2</v>
      </c>
      <c r="F49" s="71">
        <f t="shared" si="21"/>
        <v>538996.1</v>
      </c>
    </row>
    <row r="50" spans="1:6" ht="30" customHeight="1" thickBot="1">
      <c r="A50" s="119" t="s">
        <v>11</v>
      </c>
      <c r="B50" s="37" t="s">
        <v>40</v>
      </c>
      <c r="C50" s="65">
        <v>200</v>
      </c>
      <c r="D50" s="71">
        <v>130000</v>
      </c>
      <c r="E50" s="71">
        <v>460416.2</v>
      </c>
      <c r="F50" s="71">
        <v>538996.1</v>
      </c>
    </row>
    <row r="51" spans="1:6" ht="28.2" hidden="1" thickBot="1">
      <c r="A51" s="120" t="s">
        <v>102</v>
      </c>
      <c r="B51" s="37" t="s">
        <v>103</v>
      </c>
      <c r="C51" s="65"/>
      <c r="D51" s="71">
        <f>D52</f>
        <v>0</v>
      </c>
      <c r="E51" s="71">
        <f t="shared" ref="E51:F51" si="22">E52</f>
        <v>0</v>
      </c>
      <c r="F51" s="71">
        <f t="shared" si="22"/>
        <v>0</v>
      </c>
    </row>
    <row r="52" spans="1:6" ht="18.600000000000001" hidden="1" thickBot="1">
      <c r="A52" s="120" t="s">
        <v>11</v>
      </c>
      <c r="B52" s="37" t="s">
        <v>103</v>
      </c>
      <c r="C52" s="65">
        <v>200</v>
      </c>
      <c r="D52" s="71">
        <v>0</v>
      </c>
      <c r="E52" s="71">
        <v>0</v>
      </c>
      <c r="F52" s="71">
        <v>0</v>
      </c>
    </row>
    <row r="53" spans="1:6" ht="56.25" customHeight="1" thickBot="1">
      <c r="A53" s="125" t="s">
        <v>104</v>
      </c>
      <c r="B53" s="4" t="s">
        <v>105</v>
      </c>
      <c r="C53" s="73"/>
      <c r="D53" s="66">
        <f>D58+D60+D61+D62</f>
        <v>2901423</v>
      </c>
      <c r="E53" s="66">
        <f>E58+E60+E61+E62</f>
        <v>2901423</v>
      </c>
      <c r="F53" s="66">
        <f>F58+F60+F61+F62</f>
        <v>2901423</v>
      </c>
    </row>
    <row r="54" spans="1:6" ht="55.8" hidden="1" thickBot="1">
      <c r="A54" s="120" t="s">
        <v>106</v>
      </c>
      <c r="B54" s="37" t="s">
        <v>107</v>
      </c>
      <c r="C54" s="65"/>
      <c r="D54" s="71">
        <f>D55</f>
        <v>3128215</v>
      </c>
      <c r="E54" s="71">
        <f t="shared" ref="E54:F54" si="23">E55</f>
        <v>3161423</v>
      </c>
      <c r="F54" s="71">
        <f t="shared" si="23"/>
        <v>3241423</v>
      </c>
    </row>
    <row r="55" spans="1:6" ht="18.600000000000001" thickBot="1">
      <c r="A55" s="120" t="s">
        <v>108</v>
      </c>
      <c r="B55" s="37" t="s">
        <v>109</v>
      </c>
      <c r="C55" s="65"/>
      <c r="D55" s="71">
        <f>D57+D59+D65</f>
        <v>3128215</v>
      </c>
      <c r="E55" s="71">
        <f t="shared" ref="E55:F55" si="24">E57+E59+E65</f>
        <v>3161423</v>
      </c>
      <c r="F55" s="71">
        <f t="shared" si="24"/>
        <v>3241423</v>
      </c>
    </row>
    <row r="56" spans="1:6" ht="18.600000000000001" thickBot="1">
      <c r="A56" s="119" t="s">
        <v>5</v>
      </c>
      <c r="B56" s="37"/>
      <c r="C56" s="65"/>
      <c r="D56" s="71">
        <f>D57+D59</f>
        <v>2901423</v>
      </c>
      <c r="E56" s="71">
        <f t="shared" ref="E56:F56" si="25">E57+E59</f>
        <v>2901423</v>
      </c>
      <c r="F56" s="71">
        <f t="shared" si="25"/>
        <v>2901423</v>
      </c>
    </row>
    <row r="57" spans="1:6" ht="18.600000000000001" thickBot="1">
      <c r="A57" s="119" t="s">
        <v>8</v>
      </c>
      <c r="B57" s="37" t="s">
        <v>110</v>
      </c>
      <c r="C57" s="65"/>
      <c r="D57" s="71">
        <f>D58</f>
        <v>1130140</v>
      </c>
      <c r="E57" s="71">
        <f t="shared" ref="E57:F57" si="26">E58</f>
        <v>1130140</v>
      </c>
      <c r="F57" s="71">
        <f t="shared" si="26"/>
        <v>1130140</v>
      </c>
    </row>
    <row r="58" spans="1:6" ht="42" thickBot="1">
      <c r="A58" s="119" t="s">
        <v>9</v>
      </c>
      <c r="B58" s="37" t="s">
        <v>110</v>
      </c>
      <c r="C58" s="65">
        <v>100</v>
      </c>
      <c r="D58" s="71">
        <v>1130140</v>
      </c>
      <c r="E58" s="71">
        <f>D58</f>
        <v>1130140</v>
      </c>
      <c r="F58" s="71">
        <f>D58</f>
        <v>1130140</v>
      </c>
    </row>
    <row r="59" spans="1:6" ht="18.600000000000001" thickBot="1">
      <c r="A59" s="119" t="s">
        <v>10</v>
      </c>
      <c r="B59" s="37" t="s">
        <v>111</v>
      </c>
      <c r="C59" s="65"/>
      <c r="D59" s="71">
        <f>D60+D61+D64+D62</f>
        <v>1771283</v>
      </c>
      <c r="E59" s="71">
        <f t="shared" ref="E59:F59" si="27">E60+E61+E64+E62</f>
        <v>1771283</v>
      </c>
      <c r="F59" s="71">
        <f t="shared" si="27"/>
        <v>1771283</v>
      </c>
    </row>
    <row r="60" spans="1:6" ht="42" thickBot="1">
      <c r="A60" s="119" t="s">
        <v>9</v>
      </c>
      <c r="B60" s="37" t="s">
        <v>111</v>
      </c>
      <c r="C60" s="65">
        <v>100</v>
      </c>
      <c r="D60" s="71">
        <v>1248283</v>
      </c>
      <c r="E60" s="71">
        <f>D60</f>
        <v>1248283</v>
      </c>
      <c r="F60" s="71">
        <f>D60</f>
        <v>1248283</v>
      </c>
    </row>
    <row r="61" spans="1:6" ht="18.600000000000001" thickBot="1">
      <c r="A61" s="119" t="s">
        <v>11</v>
      </c>
      <c r="B61" s="37" t="s">
        <v>111</v>
      </c>
      <c r="C61" s="65">
        <v>200</v>
      </c>
      <c r="D61" s="75">
        <v>519000</v>
      </c>
      <c r="E61" s="75">
        <f>D61</f>
        <v>519000</v>
      </c>
      <c r="F61" s="75">
        <f>D61</f>
        <v>519000</v>
      </c>
    </row>
    <row r="62" spans="1:6" ht="17.25" customHeight="1" thickBot="1">
      <c r="A62" s="119" t="s">
        <v>12</v>
      </c>
      <c r="B62" s="37" t="s">
        <v>111</v>
      </c>
      <c r="C62" s="65">
        <v>800</v>
      </c>
      <c r="D62" s="71">
        <v>4000</v>
      </c>
      <c r="E62" s="71">
        <f>D62</f>
        <v>4000</v>
      </c>
      <c r="F62" s="71">
        <f>D62</f>
        <v>4000</v>
      </c>
    </row>
    <row r="63" spans="1:6" ht="42" hidden="1" thickBot="1">
      <c r="A63" s="119" t="s">
        <v>55</v>
      </c>
      <c r="B63" s="37" t="s">
        <v>31</v>
      </c>
      <c r="C63" s="65"/>
      <c r="D63" s="71">
        <f>D64</f>
        <v>0</v>
      </c>
      <c r="E63" s="71">
        <f t="shared" ref="E63:F63" si="28">E64</f>
        <v>0</v>
      </c>
      <c r="F63" s="71">
        <f t="shared" si="28"/>
        <v>0</v>
      </c>
    </row>
    <row r="64" spans="1:6" ht="18.600000000000001" hidden="1" thickBot="1">
      <c r="A64" s="119" t="s">
        <v>11</v>
      </c>
      <c r="B64" s="37" t="s">
        <v>31</v>
      </c>
      <c r="C64" s="65">
        <v>200</v>
      </c>
      <c r="D64" s="71"/>
      <c r="E64" s="71"/>
      <c r="F64" s="71"/>
    </row>
    <row r="65" spans="1:6" ht="18" thickBot="1">
      <c r="A65" s="128" t="s">
        <v>15</v>
      </c>
      <c r="B65" s="4"/>
      <c r="C65" s="73"/>
      <c r="D65" s="66">
        <f>D66</f>
        <v>226792</v>
      </c>
      <c r="E65" s="66">
        <f t="shared" ref="E65:F65" si="29">E66</f>
        <v>260000</v>
      </c>
      <c r="F65" s="66">
        <f t="shared" si="29"/>
        <v>340000</v>
      </c>
    </row>
    <row r="66" spans="1:6" ht="28.2" thickBot="1">
      <c r="A66" s="127" t="s">
        <v>17</v>
      </c>
      <c r="B66" s="37" t="s">
        <v>112</v>
      </c>
      <c r="C66" s="65"/>
      <c r="D66" s="71">
        <f>D67+D68</f>
        <v>226792</v>
      </c>
      <c r="E66" s="71">
        <f t="shared" ref="E66:F66" si="30">E67+E68</f>
        <v>260000</v>
      </c>
      <c r="F66" s="71">
        <f t="shared" si="30"/>
        <v>340000</v>
      </c>
    </row>
    <row r="67" spans="1:6" ht="42" thickBot="1">
      <c r="A67" s="127" t="s">
        <v>9</v>
      </c>
      <c r="B67" s="37" t="s">
        <v>112</v>
      </c>
      <c r="C67" s="65">
        <v>100</v>
      </c>
      <c r="D67" s="71">
        <v>211792</v>
      </c>
      <c r="E67" s="71">
        <v>240000</v>
      </c>
      <c r="F67" s="71">
        <v>320000</v>
      </c>
    </row>
    <row r="68" spans="1:6" ht="18.600000000000001" thickBot="1">
      <c r="A68" s="119" t="s">
        <v>11</v>
      </c>
      <c r="B68" s="37" t="s">
        <v>112</v>
      </c>
      <c r="C68" s="65">
        <v>200</v>
      </c>
      <c r="D68" s="71">
        <v>15000</v>
      </c>
      <c r="E68" s="71">
        <v>20000</v>
      </c>
      <c r="F68" s="71">
        <v>20000</v>
      </c>
    </row>
    <row r="69" spans="1:6" ht="18.600000000000001" thickBot="1">
      <c r="A69" s="125" t="s">
        <v>64</v>
      </c>
      <c r="B69" s="37"/>
      <c r="C69" s="65"/>
      <c r="D69" s="66">
        <f>D84</f>
        <v>0</v>
      </c>
      <c r="E69" s="66">
        <f t="shared" ref="E69:F69" si="31">E84</f>
        <v>93732</v>
      </c>
      <c r="F69" s="66">
        <f t="shared" si="31"/>
        <v>183071</v>
      </c>
    </row>
    <row r="70" spans="1:6" ht="18.600000000000001" thickBot="1">
      <c r="A70" s="125" t="s">
        <v>127</v>
      </c>
      <c r="B70" s="37"/>
      <c r="C70" s="65"/>
      <c r="D70" s="66">
        <f>D71</f>
        <v>100695</v>
      </c>
      <c r="E70" s="66">
        <f t="shared" ref="E70:F70" si="32">E71</f>
        <v>0</v>
      </c>
      <c r="F70" s="66">
        <f t="shared" si="32"/>
        <v>0</v>
      </c>
    </row>
    <row r="71" spans="1:6" ht="18.600000000000001" thickBot="1">
      <c r="A71" s="129" t="s">
        <v>128</v>
      </c>
      <c r="B71" s="76" t="s">
        <v>73</v>
      </c>
      <c r="C71" s="77"/>
      <c r="D71" s="71">
        <f>D73</f>
        <v>100695</v>
      </c>
      <c r="E71" s="71">
        <f t="shared" ref="E71:F71" si="33">E73</f>
        <v>0</v>
      </c>
      <c r="F71" s="71">
        <f t="shared" si="33"/>
        <v>0</v>
      </c>
    </row>
    <row r="72" spans="1:6" ht="35.25" customHeight="1" thickBot="1">
      <c r="A72" s="119" t="s">
        <v>56</v>
      </c>
      <c r="B72" s="31" t="s">
        <v>143</v>
      </c>
      <c r="C72" s="65"/>
      <c r="D72" s="71">
        <f>D73</f>
        <v>100695</v>
      </c>
      <c r="E72" s="71">
        <f t="shared" ref="E72:F72" si="34">E73</f>
        <v>0</v>
      </c>
      <c r="F72" s="71">
        <f t="shared" si="34"/>
        <v>0</v>
      </c>
    </row>
    <row r="73" spans="1:6" ht="18.600000000000001" thickBot="1">
      <c r="A73" s="119" t="s">
        <v>11</v>
      </c>
      <c r="B73" s="31" t="s">
        <v>143</v>
      </c>
      <c r="C73" s="65">
        <v>200</v>
      </c>
      <c r="D73" s="71">
        <v>100695</v>
      </c>
      <c r="E73" s="71"/>
      <c r="F73" s="71"/>
    </row>
    <row r="74" spans="1:6" ht="18" thickBot="1">
      <c r="A74" s="121" t="s">
        <v>6</v>
      </c>
      <c r="B74" s="4" t="s">
        <v>30</v>
      </c>
      <c r="C74" s="73"/>
      <c r="D74" s="66">
        <f>D75+D77</f>
        <v>10000</v>
      </c>
      <c r="E74" s="66">
        <f>E75+E77+E81</f>
        <v>103732</v>
      </c>
      <c r="F74" s="66">
        <f>F75+F77+F81</f>
        <v>193071</v>
      </c>
    </row>
    <row r="75" spans="1:6" ht="18" thickBot="1">
      <c r="A75" s="128" t="s">
        <v>14</v>
      </c>
      <c r="B75" s="4" t="s">
        <v>32</v>
      </c>
      <c r="C75" s="78"/>
      <c r="D75" s="66">
        <v>10000</v>
      </c>
      <c r="E75" s="66">
        <v>10000</v>
      </c>
      <c r="F75" s="66">
        <v>10000</v>
      </c>
    </row>
    <row r="76" spans="1:6" ht="18.600000000000001" thickBot="1">
      <c r="A76" s="127" t="s">
        <v>12</v>
      </c>
      <c r="B76" s="37" t="s">
        <v>32</v>
      </c>
      <c r="C76" s="65">
        <v>800</v>
      </c>
      <c r="D76" s="71">
        <v>10000</v>
      </c>
      <c r="E76" s="71">
        <v>10000</v>
      </c>
      <c r="F76" s="71">
        <v>10000</v>
      </c>
    </row>
    <row r="77" spans="1:6" ht="0.75" customHeight="1" thickBot="1">
      <c r="A77" s="125" t="s">
        <v>64</v>
      </c>
      <c r="B77" s="37"/>
      <c r="C77" s="65"/>
      <c r="D77" s="66">
        <f>D80</f>
        <v>0</v>
      </c>
      <c r="E77" s="66">
        <f t="shared" ref="E77:F77" si="35">E80</f>
        <v>0</v>
      </c>
      <c r="F77" s="66">
        <f t="shared" si="35"/>
        <v>0</v>
      </c>
    </row>
    <row r="78" spans="1:6" ht="18.600000000000001" hidden="1" thickBot="1">
      <c r="A78" s="120" t="s">
        <v>58</v>
      </c>
      <c r="B78" s="37" t="s">
        <v>30</v>
      </c>
      <c r="C78" s="65"/>
      <c r="D78" s="71">
        <f>D80</f>
        <v>0</v>
      </c>
      <c r="E78" s="71">
        <f t="shared" ref="E78:F78" si="36">E80</f>
        <v>0</v>
      </c>
      <c r="F78" s="71">
        <f t="shared" si="36"/>
        <v>0</v>
      </c>
    </row>
    <row r="79" spans="1:6" ht="18.600000000000001" hidden="1" thickBot="1">
      <c r="A79" s="129" t="s">
        <v>59</v>
      </c>
      <c r="B79" s="3" t="s">
        <v>54</v>
      </c>
      <c r="C79" s="72"/>
      <c r="D79" s="71">
        <f>D80</f>
        <v>0</v>
      </c>
      <c r="E79" s="71">
        <f t="shared" ref="E79:F79" si="37">E80</f>
        <v>0</v>
      </c>
      <c r="F79" s="71">
        <f t="shared" si="37"/>
        <v>0</v>
      </c>
    </row>
    <row r="80" spans="1:6" ht="18.600000000000001" hidden="1" thickBot="1">
      <c r="A80" s="116" t="s">
        <v>60</v>
      </c>
      <c r="B80" s="3" t="s">
        <v>54</v>
      </c>
      <c r="C80" s="72">
        <v>500</v>
      </c>
      <c r="D80" s="71">
        <v>0</v>
      </c>
      <c r="E80" s="71">
        <f>D80</f>
        <v>0</v>
      </c>
      <c r="F80" s="71">
        <f>D80</f>
        <v>0</v>
      </c>
    </row>
    <row r="81" spans="1:6" ht="28.2" thickBot="1">
      <c r="A81" s="125" t="s">
        <v>92</v>
      </c>
      <c r="B81" s="4"/>
      <c r="C81" s="73"/>
      <c r="D81" s="66">
        <f>D84</f>
        <v>0</v>
      </c>
      <c r="E81" s="66">
        <f t="shared" ref="E81:F81" si="38">E84</f>
        <v>93732</v>
      </c>
      <c r="F81" s="66">
        <f t="shared" si="38"/>
        <v>183071</v>
      </c>
    </row>
    <row r="82" spans="1:6" ht="18.600000000000001" thickBot="1">
      <c r="A82" s="120" t="s">
        <v>94</v>
      </c>
      <c r="B82" s="37" t="s">
        <v>117</v>
      </c>
      <c r="C82" s="65"/>
      <c r="D82" s="71"/>
      <c r="E82" s="71"/>
      <c r="F82" s="71"/>
    </row>
    <row r="83" spans="1:6" ht="18.600000000000001" thickBot="1">
      <c r="A83" s="129" t="s">
        <v>59</v>
      </c>
      <c r="B83" s="37" t="s">
        <v>117</v>
      </c>
      <c r="C83" s="72"/>
      <c r="D83" s="71">
        <f>D84</f>
        <v>0</v>
      </c>
      <c r="E83" s="71">
        <f t="shared" ref="E83:F83" si="39">E84</f>
        <v>93732</v>
      </c>
      <c r="F83" s="71">
        <f t="shared" si="39"/>
        <v>183071</v>
      </c>
    </row>
    <row r="84" spans="1:6" ht="18.600000000000001" thickBot="1">
      <c r="A84" s="116" t="s">
        <v>60</v>
      </c>
      <c r="B84" s="37" t="s">
        <v>117</v>
      </c>
      <c r="C84" s="72">
        <v>900</v>
      </c>
      <c r="D84" s="71">
        <v>0</v>
      </c>
      <c r="E84" s="71">
        <v>93732</v>
      </c>
      <c r="F84" s="109">
        <v>183071</v>
      </c>
    </row>
  </sheetData>
  <mergeCells count="7">
    <mergeCell ref="A1:F1"/>
    <mergeCell ref="A2:F2"/>
    <mergeCell ref="B35:B36"/>
    <mergeCell ref="C35:C36"/>
    <mergeCell ref="D35:D36"/>
    <mergeCell ref="E35:E36"/>
    <mergeCell ref="F35:F36"/>
  </mergeCells>
  <pageMargins left="0.70866141732283472" right="0.70866141732283472" top="0.74803149606299213" bottom="0.74803149606299213" header="0.31496062992125984" footer="0.31496062992125984"/>
  <pageSetup paperSize="9" scale="4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93"/>
  <sheetViews>
    <sheetView view="pageBreakPreview" zoomScale="80" zoomScaleSheetLayoutView="80" workbookViewId="0">
      <selection activeCell="F14" sqref="F14"/>
    </sheetView>
  </sheetViews>
  <sheetFormatPr defaultRowHeight="14.4"/>
  <cols>
    <col min="1" max="1" width="45.44140625" style="9" customWidth="1"/>
    <col min="2" max="2" width="7.33203125" style="2" customWidth="1"/>
    <col min="3" max="3" width="17.6640625" style="27" customWidth="1"/>
    <col min="4" max="4" width="9.109375" style="27"/>
    <col min="5" max="7" width="17.5546875" style="80" customWidth="1"/>
    <col min="8" max="8" width="16.6640625" style="27" customWidth="1"/>
    <col min="9" max="9" width="11.5546875" bestFit="1" customWidth="1"/>
  </cols>
  <sheetData>
    <row r="1" spans="1:9" ht="134.25" customHeight="1">
      <c r="A1" s="131" t="s">
        <v>148</v>
      </c>
      <c r="B1" s="131"/>
      <c r="C1" s="131"/>
      <c r="D1" s="131"/>
      <c r="E1" s="131"/>
      <c r="F1" s="131"/>
      <c r="G1" s="131"/>
    </row>
    <row r="2" spans="1:9" ht="67.5" customHeight="1">
      <c r="A2" s="132" t="s">
        <v>145</v>
      </c>
      <c r="B2" s="132"/>
      <c r="C2" s="132"/>
      <c r="D2" s="132"/>
      <c r="E2" s="132"/>
      <c r="F2" s="132"/>
      <c r="G2" s="132"/>
    </row>
    <row r="3" spans="1:9" ht="15" thickBot="1"/>
    <row r="4" spans="1:9">
      <c r="A4" s="159" t="s">
        <v>1</v>
      </c>
      <c r="B4" s="159" t="s">
        <v>129</v>
      </c>
      <c r="C4" s="159" t="s">
        <v>130</v>
      </c>
      <c r="D4" s="159" t="s">
        <v>4</v>
      </c>
      <c r="E4" s="161" t="s">
        <v>135</v>
      </c>
      <c r="F4" s="161" t="s">
        <v>136</v>
      </c>
      <c r="G4" s="161" t="s">
        <v>146</v>
      </c>
    </row>
    <row r="5" spans="1:9" ht="33.75" customHeight="1" thickBot="1">
      <c r="A5" s="160"/>
      <c r="B5" s="160"/>
      <c r="C5" s="160"/>
      <c r="D5" s="160"/>
      <c r="E5" s="162"/>
      <c r="F5" s="162"/>
      <c r="G5" s="162"/>
    </row>
    <row r="6" spans="1:9" ht="26.25" customHeight="1" thickBot="1">
      <c r="A6" s="81" t="s">
        <v>131</v>
      </c>
      <c r="B6" s="82"/>
      <c r="C6" s="82"/>
      <c r="D6" s="82"/>
      <c r="E6" s="83">
        <f>E16+E26+E56+E57+E64+E65+E66+E70+E77+E79+E80+E86+E87+E88+E81</f>
        <v>4873871.41</v>
      </c>
      <c r="F6" s="83">
        <f>F7+F17+F38+F46+F73+F88</f>
        <v>4475571.2</v>
      </c>
      <c r="G6" s="83">
        <f>G7+G17+G38+G46+G73+G88</f>
        <v>4723490.0999999996</v>
      </c>
    </row>
    <row r="7" spans="1:9" ht="2.25" hidden="1" customHeight="1" thickBot="1">
      <c r="A7" s="115" t="s">
        <v>64</v>
      </c>
      <c r="B7" s="84">
        <v>791</v>
      </c>
      <c r="C7" s="84"/>
      <c r="D7" s="84"/>
      <c r="E7" s="85">
        <f>E11</f>
        <v>0</v>
      </c>
      <c r="F7" s="85">
        <f t="shared" ref="F7:G7" si="0">F11</f>
        <v>0</v>
      </c>
      <c r="G7" s="85">
        <f t="shared" si="0"/>
        <v>0</v>
      </c>
      <c r="H7" s="13"/>
    </row>
    <row r="8" spans="1:9" ht="17.399999999999999" hidden="1" thickBot="1">
      <c r="A8" s="116" t="s">
        <v>6</v>
      </c>
      <c r="B8" s="82">
        <v>791</v>
      </c>
      <c r="C8" s="82" t="s">
        <v>30</v>
      </c>
      <c r="D8" s="82"/>
      <c r="E8" s="86">
        <f>E9</f>
        <v>0</v>
      </c>
      <c r="F8" s="86">
        <f t="shared" ref="F8:G8" si="1">F9</f>
        <v>0</v>
      </c>
      <c r="G8" s="86">
        <f t="shared" si="1"/>
        <v>0</v>
      </c>
      <c r="H8" s="13"/>
    </row>
    <row r="9" spans="1:9" ht="17.399999999999999" hidden="1" thickBot="1">
      <c r="A9" s="116" t="s">
        <v>58</v>
      </c>
      <c r="B9" s="82">
        <v>791</v>
      </c>
      <c r="C9" s="82" t="s">
        <v>30</v>
      </c>
      <c r="D9" s="82"/>
      <c r="E9" s="86">
        <f>E11</f>
        <v>0</v>
      </c>
      <c r="F9" s="86">
        <f t="shared" ref="F9:G9" si="2">F11</f>
        <v>0</v>
      </c>
      <c r="G9" s="86">
        <f t="shared" si="2"/>
        <v>0</v>
      </c>
      <c r="H9" s="13"/>
    </row>
    <row r="10" spans="1:9" ht="28.2" hidden="1" thickBot="1">
      <c r="A10" s="116" t="s">
        <v>59</v>
      </c>
      <c r="B10" s="82">
        <v>791</v>
      </c>
      <c r="C10" s="82" t="s">
        <v>54</v>
      </c>
      <c r="D10" s="82"/>
      <c r="E10" s="86">
        <f>E11</f>
        <v>0</v>
      </c>
      <c r="F10" s="86">
        <f t="shared" ref="F10:G10" si="3">F11</f>
        <v>0</v>
      </c>
      <c r="G10" s="86">
        <f t="shared" si="3"/>
        <v>0</v>
      </c>
    </row>
    <row r="11" spans="1:9" ht="17.399999999999999" hidden="1" thickBot="1">
      <c r="A11" s="116" t="s">
        <v>60</v>
      </c>
      <c r="B11" s="87" t="s">
        <v>132</v>
      </c>
      <c r="C11" s="82" t="s">
        <v>54</v>
      </c>
      <c r="D11" s="82">
        <v>500</v>
      </c>
      <c r="E11" s="86">
        <v>0</v>
      </c>
      <c r="F11" s="86">
        <f>E11</f>
        <v>0</v>
      </c>
      <c r="G11" s="86">
        <f>E11</f>
        <v>0</v>
      </c>
    </row>
    <row r="12" spans="1:9" ht="17.399999999999999" thickBot="1">
      <c r="A12" s="115" t="s">
        <v>127</v>
      </c>
      <c r="B12" s="84">
        <v>791</v>
      </c>
      <c r="C12" s="84"/>
      <c r="D12" s="84"/>
      <c r="E12" s="85">
        <f>E14</f>
        <v>100695</v>
      </c>
      <c r="F12" s="85">
        <f t="shared" ref="F12:G12" si="4">F14</f>
        <v>0</v>
      </c>
      <c r="G12" s="85">
        <f t="shared" si="4"/>
        <v>0</v>
      </c>
    </row>
    <row r="13" spans="1:9" ht="17.399999999999999" thickBot="1">
      <c r="A13" s="116" t="s">
        <v>6</v>
      </c>
      <c r="B13" s="82">
        <v>791</v>
      </c>
      <c r="C13" s="100" t="s">
        <v>73</v>
      </c>
      <c r="D13" s="84"/>
      <c r="E13" s="86">
        <f>E14</f>
        <v>100695</v>
      </c>
      <c r="F13" s="86">
        <f t="shared" ref="F13:G15" si="5">F14</f>
        <v>0</v>
      </c>
      <c r="G13" s="86">
        <f t="shared" si="5"/>
        <v>0</v>
      </c>
    </row>
    <row r="14" spans="1:9" ht="28.2" thickBot="1">
      <c r="A14" s="116" t="s">
        <v>128</v>
      </c>
      <c r="B14" s="82">
        <v>791</v>
      </c>
      <c r="C14" s="100" t="s">
        <v>73</v>
      </c>
      <c r="D14" s="82"/>
      <c r="E14" s="86">
        <f>E15</f>
        <v>100695</v>
      </c>
      <c r="F14" s="86">
        <f t="shared" si="5"/>
        <v>0</v>
      </c>
      <c r="G14" s="86">
        <f t="shared" si="5"/>
        <v>0</v>
      </c>
    </row>
    <row r="15" spans="1:9" ht="32.25" customHeight="1" thickBot="1">
      <c r="A15" s="116" t="s">
        <v>56</v>
      </c>
      <c r="B15" s="82">
        <v>791</v>
      </c>
      <c r="C15" s="100" t="s">
        <v>134</v>
      </c>
      <c r="D15" s="82"/>
      <c r="E15" s="86">
        <f>E16</f>
        <v>100695</v>
      </c>
      <c r="F15" s="86">
        <f t="shared" si="5"/>
        <v>0</v>
      </c>
      <c r="G15" s="86">
        <f t="shared" si="5"/>
        <v>0</v>
      </c>
      <c r="I15" s="13"/>
    </row>
    <row r="16" spans="1:9" ht="30" customHeight="1" thickBot="1">
      <c r="A16" s="116" t="s">
        <v>11</v>
      </c>
      <c r="B16" s="82">
        <v>791</v>
      </c>
      <c r="C16" s="100" t="s">
        <v>134</v>
      </c>
      <c r="D16" s="82">
        <v>200</v>
      </c>
      <c r="E16" s="86">
        <v>100695</v>
      </c>
      <c r="F16" s="86"/>
      <c r="G16" s="86"/>
    </row>
    <row r="17" spans="1:7" ht="17.399999999999999" hidden="1" thickBot="1">
      <c r="A17" s="117" t="s">
        <v>18</v>
      </c>
      <c r="B17" s="84">
        <v>791</v>
      </c>
      <c r="C17" s="82"/>
      <c r="D17" s="82"/>
      <c r="E17" s="85">
        <f>E18+E22</f>
        <v>200000</v>
      </c>
      <c r="F17" s="85">
        <f>F22+F18</f>
        <v>0</v>
      </c>
      <c r="G17" s="85">
        <f>G22+G18</f>
        <v>0</v>
      </c>
    </row>
    <row r="18" spans="1:7" ht="55.8" hidden="1" thickBot="1">
      <c r="A18" s="118" t="s">
        <v>120</v>
      </c>
      <c r="B18" s="82">
        <v>791</v>
      </c>
      <c r="C18" s="88" t="s">
        <v>99</v>
      </c>
      <c r="D18" s="82"/>
      <c r="E18" s="86">
        <f>E19</f>
        <v>0</v>
      </c>
      <c r="F18" s="86">
        <f t="shared" ref="F18:G19" si="6">F19</f>
        <v>0</v>
      </c>
      <c r="G18" s="86">
        <f t="shared" si="6"/>
        <v>0</v>
      </c>
    </row>
    <row r="19" spans="1:7" ht="28.2" hidden="1" thickBot="1">
      <c r="A19" s="119" t="s">
        <v>98</v>
      </c>
      <c r="B19" s="82">
        <v>791</v>
      </c>
      <c r="C19" s="88" t="s">
        <v>99</v>
      </c>
      <c r="D19" s="82"/>
      <c r="E19" s="86">
        <f>E20</f>
        <v>0</v>
      </c>
      <c r="F19" s="86">
        <f t="shared" si="6"/>
        <v>0</v>
      </c>
      <c r="G19" s="86">
        <f t="shared" si="6"/>
        <v>0</v>
      </c>
    </row>
    <row r="20" spans="1:7" ht="17.399999999999999" hidden="1" thickBot="1">
      <c r="A20" s="119" t="s">
        <v>100</v>
      </c>
      <c r="B20" s="82">
        <v>791</v>
      </c>
      <c r="C20" s="88" t="s">
        <v>101</v>
      </c>
      <c r="D20" s="82"/>
      <c r="E20" s="86">
        <f>E21</f>
        <v>0</v>
      </c>
      <c r="F20" s="86">
        <f>F21</f>
        <v>0</v>
      </c>
      <c r="G20" s="86">
        <f>F19:F20</f>
        <v>0</v>
      </c>
    </row>
    <row r="21" spans="1:7" ht="28.2" hidden="1" thickBot="1">
      <c r="A21" s="120" t="s">
        <v>11</v>
      </c>
      <c r="B21" s="82">
        <v>791</v>
      </c>
      <c r="C21" s="88" t="s">
        <v>101</v>
      </c>
      <c r="D21" s="82">
        <v>200</v>
      </c>
      <c r="E21" s="86">
        <v>0</v>
      </c>
      <c r="F21" s="86">
        <v>0</v>
      </c>
      <c r="G21" s="86">
        <f>F21</f>
        <v>0</v>
      </c>
    </row>
    <row r="22" spans="1:7" s="108" customFormat="1" ht="17.399999999999999" thickBot="1">
      <c r="A22" s="115" t="s">
        <v>133</v>
      </c>
      <c r="B22" s="100">
        <v>791</v>
      </c>
      <c r="C22" s="100"/>
      <c r="D22" s="100"/>
      <c r="E22" s="86">
        <f>E23</f>
        <v>200000</v>
      </c>
      <c r="F22" s="96">
        <f t="shared" ref="F22:G23" si="7">F23</f>
        <v>0</v>
      </c>
      <c r="G22" s="96">
        <f t="shared" si="7"/>
        <v>0</v>
      </c>
    </row>
    <row r="23" spans="1:7" ht="1.5" customHeight="1" thickBot="1">
      <c r="A23" s="116" t="s">
        <v>137</v>
      </c>
      <c r="B23" s="82">
        <v>791</v>
      </c>
      <c r="C23" s="82" t="s">
        <v>33</v>
      </c>
      <c r="D23" s="82"/>
      <c r="E23" s="86">
        <f>E24</f>
        <v>200000</v>
      </c>
      <c r="F23" s="86">
        <f t="shared" si="7"/>
        <v>0</v>
      </c>
      <c r="G23" s="86">
        <f t="shared" si="7"/>
        <v>0</v>
      </c>
    </row>
    <row r="24" spans="1:7" ht="55.8" thickBot="1">
      <c r="A24" s="116" t="s">
        <v>21</v>
      </c>
      <c r="B24" s="82">
        <v>791</v>
      </c>
      <c r="C24" s="82" t="s">
        <v>119</v>
      </c>
      <c r="D24" s="82"/>
      <c r="E24" s="86">
        <f>E25+E27+E29</f>
        <v>200000</v>
      </c>
      <c r="F24" s="86">
        <f t="shared" ref="F24:G24" si="8">F25+F27+F29</f>
        <v>0</v>
      </c>
      <c r="G24" s="86">
        <f t="shared" si="8"/>
        <v>0</v>
      </c>
    </row>
    <row r="25" spans="1:7" ht="48.75" customHeight="1" thickBot="1">
      <c r="A25" s="116" t="s">
        <v>22</v>
      </c>
      <c r="B25" s="82">
        <v>791</v>
      </c>
      <c r="C25" s="82" t="s">
        <v>119</v>
      </c>
      <c r="D25" s="82"/>
      <c r="E25" s="86">
        <f>E26</f>
        <v>200000</v>
      </c>
      <c r="F25" s="86">
        <f t="shared" ref="F25:G25" si="9">F26</f>
        <v>0</v>
      </c>
      <c r="G25" s="86">
        <f t="shared" si="9"/>
        <v>0</v>
      </c>
    </row>
    <row r="26" spans="1:7" ht="33" customHeight="1" thickBot="1">
      <c r="A26" s="116" t="s">
        <v>11</v>
      </c>
      <c r="B26" s="82">
        <v>791</v>
      </c>
      <c r="C26" s="82" t="s">
        <v>119</v>
      </c>
      <c r="D26" s="82">
        <v>200</v>
      </c>
      <c r="E26" s="86">
        <v>200000</v>
      </c>
      <c r="F26" s="86">
        <v>0</v>
      </c>
      <c r="G26" s="86">
        <v>0</v>
      </c>
    </row>
    <row r="27" spans="1:7" ht="42" hidden="1" thickBot="1">
      <c r="A27" s="116" t="s">
        <v>22</v>
      </c>
      <c r="B27" s="82">
        <v>791</v>
      </c>
      <c r="C27" s="82" t="s">
        <v>52</v>
      </c>
      <c r="D27" s="82"/>
      <c r="E27" s="86">
        <f>E28</f>
        <v>0</v>
      </c>
      <c r="F27" s="86">
        <f t="shared" ref="F27:G27" si="10">F28</f>
        <v>0</v>
      </c>
      <c r="G27" s="86">
        <f t="shared" si="10"/>
        <v>0</v>
      </c>
    </row>
    <row r="28" spans="1:7" ht="28.2" hidden="1" thickBot="1">
      <c r="A28" s="116" t="s">
        <v>11</v>
      </c>
      <c r="B28" s="82">
        <v>791</v>
      </c>
      <c r="C28" s="82" t="s">
        <v>52</v>
      </c>
      <c r="D28" s="82">
        <v>200</v>
      </c>
      <c r="E28" s="86"/>
      <c r="F28" s="86"/>
      <c r="G28" s="86"/>
    </row>
    <row r="29" spans="1:7" ht="28.2" hidden="1" thickBot="1">
      <c r="A29" s="120" t="s">
        <v>78</v>
      </c>
      <c r="B29" s="91">
        <v>791</v>
      </c>
      <c r="C29" s="92" t="s">
        <v>80</v>
      </c>
      <c r="D29" s="91"/>
      <c r="E29" s="93">
        <f>E31+E33+E35+E37</f>
        <v>0</v>
      </c>
      <c r="F29" s="93">
        <f t="shared" ref="F29:G29" si="11">F31+F33+F35+F37</f>
        <v>0</v>
      </c>
      <c r="G29" s="93">
        <f t="shared" si="11"/>
        <v>0</v>
      </c>
    </row>
    <row r="30" spans="1:7" ht="22.5" hidden="1" customHeight="1" thickBot="1">
      <c r="A30" s="120" t="s">
        <v>79</v>
      </c>
      <c r="B30" s="91">
        <v>791</v>
      </c>
      <c r="C30" s="92" t="s">
        <v>81</v>
      </c>
      <c r="D30" s="92"/>
      <c r="E30" s="94">
        <f>E31</f>
        <v>0</v>
      </c>
      <c r="F30" s="94">
        <f t="shared" ref="F30:G30" si="12">F31</f>
        <v>0</v>
      </c>
      <c r="G30" s="94">
        <f t="shared" si="12"/>
        <v>0</v>
      </c>
    </row>
    <row r="31" spans="1:7" ht="28.2" hidden="1" thickBot="1">
      <c r="A31" s="120" t="s">
        <v>11</v>
      </c>
      <c r="B31" s="91">
        <v>791</v>
      </c>
      <c r="C31" s="92" t="s">
        <v>81</v>
      </c>
      <c r="D31" s="92">
        <v>200</v>
      </c>
      <c r="E31" s="94"/>
      <c r="F31" s="94"/>
      <c r="G31" s="94"/>
    </row>
    <row r="32" spans="1:7" ht="27" hidden="1" customHeight="1" thickBot="1">
      <c r="A32" s="120" t="s">
        <v>63</v>
      </c>
      <c r="B32" s="91">
        <v>791</v>
      </c>
      <c r="C32" s="92" t="s">
        <v>82</v>
      </c>
      <c r="D32" s="91"/>
      <c r="E32" s="93">
        <f>E33</f>
        <v>0</v>
      </c>
      <c r="F32" s="93">
        <f t="shared" ref="F32:G32" si="13">F33</f>
        <v>0</v>
      </c>
      <c r="G32" s="93">
        <f t="shared" si="13"/>
        <v>0</v>
      </c>
    </row>
    <row r="33" spans="1:7" ht="28.5" hidden="1" customHeight="1" thickBot="1">
      <c r="A33" s="120" t="s">
        <v>11</v>
      </c>
      <c r="B33" s="91">
        <v>791</v>
      </c>
      <c r="C33" s="92" t="s">
        <v>82</v>
      </c>
      <c r="D33" s="91">
        <v>200</v>
      </c>
      <c r="E33" s="93"/>
      <c r="F33" s="93"/>
      <c r="G33" s="93"/>
    </row>
    <row r="34" spans="1:7" ht="24" hidden="1" customHeight="1" thickBot="1">
      <c r="A34" s="120" t="s">
        <v>76</v>
      </c>
      <c r="B34" s="91">
        <v>791</v>
      </c>
      <c r="C34" s="92" t="s">
        <v>83</v>
      </c>
      <c r="D34" s="91"/>
      <c r="E34" s="93">
        <f>E35</f>
        <v>0</v>
      </c>
      <c r="F34" s="93">
        <f t="shared" ref="F34:G34" si="14">F35</f>
        <v>0</v>
      </c>
      <c r="G34" s="93">
        <f t="shared" si="14"/>
        <v>0</v>
      </c>
    </row>
    <row r="35" spans="1:7" ht="28.2" hidden="1" thickBot="1">
      <c r="A35" s="120" t="s">
        <v>11</v>
      </c>
      <c r="B35" s="91">
        <v>791</v>
      </c>
      <c r="C35" s="92" t="s">
        <v>83</v>
      </c>
      <c r="D35" s="91">
        <v>200</v>
      </c>
      <c r="E35" s="93"/>
      <c r="F35" s="93"/>
      <c r="G35" s="93"/>
    </row>
    <row r="36" spans="1:7" ht="27" hidden="1" customHeight="1" thickBot="1">
      <c r="A36" s="120" t="s">
        <v>77</v>
      </c>
      <c r="B36" s="91">
        <v>791</v>
      </c>
      <c r="C36" s="92" t="s">
        <v>84</v>
      </c>
      <c r="D36" s="91"/>
      <c r="E36" s="93">
        <f>E37</f>
        <v>0</v>
      </c>
      <c r="F36" s="93">
        <f t="shared" ref="F36:G36" si="15">F37</f>
        <v>0</v>
      </c>
      <c r="G36" s="93">
        <f t="shared" si="15"/>
        <v>0</v>
      </c>
    </row>
    <row r="37" spans="1:7" ht="28.2" hidden="1" thickBot="1">
      <c r="A37" s="120" t="s">
        <v>11</v>
      </c>
      <c r="B37" s="91">
        <v>791</v>
      </c>
      <c r="C37" s="92" t="s">
        <v>84</v>
      </c>
      <c r="D37" s="91">
        <v>200</v>
      </c>
      <c r="E37" s="93"/>
      <c r="F37" s="93"/>
      <c r="G37" s="93"/>
    </row>
    <row r="38" spans="1:7" ht="18.600000000000001" thickBot="1">
      <c r="A38" s="121" t="s">
        <v>116</v>
      </c>
      <c r="B38" s="87" t="s">
        <v>132</v>
      </c>
      <c r="C38" s="37" t="s">
        <v>117</v>
      </c>
      <c r="D38" s="57">
        <v>900</v>
      </c>
      <c r="E38" s="40">
        <f>E41</f>
        <v>0</v>
      </c>
      <c r="F38" s="59">
        <f t="shared" ref="F38:G38" si="16">F41</f>
        <v>93732</v>
      </c>
      <c r="G38" s="59">
        <f t="shared" si="16"/>
        <v>183071</v>
      </c>
    </row>
    <row r="39" spans="1:7" ht="18.600000000000001" thickBot="1">
      <c r="A39" s="119" t="s">
        <v>6</v>
      </c>
      <c r="B39" s="87" t="s">
        <v>132</v>
      </c>
      <c r="C39" s="37" t="s">
        <v>117</v>
      </c>
      <c r="D39" s="89"/>
      <c r="E39" s="41">
        <f>E40</f>
        <v>0</v>
      </c>
      <c r="F39" s="60">
        <f t="shared" ref="F39:G40" si="17">F40</f>
        <v>93732</v>
      </c>
      <c r="G39" s="60">
        <f t="shared" si="17"/>
        <v>183071</v>
      </c>
    </row>
    <row r="40" spans="1:7" ht="18.600000000000001" thickBot="1">
      <c r="A40" s="120" t="s">
        <v>116</v>
      </c>
      <c r="B40" s="87" t="s">
        <v>132</v>
      </c>
      <c r="C40" s="37" t="s">
        <v>117</v>
      </c>
      <c r="D40" s="89"/>
      <c r="E40" s="41">
        <f>E41</f>
        <v>0</v>
      </c>
      <c r="F40" s="60">
        <f t="shared" si="17"/>
        <v>93732</v>
      </c>
      <c r="G40" s="60">
        <f t="shared" si="17"/>
        <v>183071</v>
      </c>
    </row>
    <row r="41" spans="1:7" ht="18" customHeight="1" thickBot="1">
      <c r="A41" s="119" t="s">
        <v>118</v>
      </c>
      <c r="B41" s="87" t="s">
        <v>132</v>
      </c>
      <c r="C41" s="37" t="s">
        <v>117</v>
      </c>
      <c r="D41" s="90">
        <v>900</v>
      </c>
      <c r="E41" s="41">
        <v>0</v>
      </c>
      <c r="F41" s="60">
        <v>93732</v>
      </c>
      <c r="G41" s="60">
        <v>183071</v>
      </c>
    </row>
    <row r="42" spans="1:7" ht="45" hidden="1" customHeight="1" thickBot="1">
      <c r="A42" s="122" t="s">
        <v>68</v>
      </c>
      <c r="B42" s="84">
        <v>791</v>
      </c>
      <c r="C42" s="95"/>
      <c r="D42" s="82"/>
      <c r="E42" s="85"/>
      <c r="F42" s="85"/>
      <c r="G42" s="85"/>
    </row>
    <row r="43" spans="1:7" ht="27.75" hidden="1" customHeight="1" thickBot="1">
      <c r="A43" s="123" t="s">
        <v>69</v>
      </c>
      <c r="B43" s="82">
        <v>791</v>
      </c>
      <c r="C43" s="88" t="s">
        <v>35</v>
      </c>
      <c r="D43" s="82"/>
      <c r="E43" s="86"/>
      <c r="F43" s="86"/>
      <c r="G43" s="86"/>
    </row>
    <row r="44" spans="1:7" ht="60.75" hidden="1" customHeight="1" thickBot="1">
      <c r="A44" s="123" t="s">
        <v>56</v>
      </c>
      <c r="B44" s="82">
        <v>791</v>
      </c>
      <c r="C44" s="88" t="s">
        <v>71</v>
      </c>
      <c r="D44" s="82"/>
      <c r="E44" s="86"/>
      <c r="F44" s="86"/>
      <c r="G44" s="86"/>
    </row>
    <row r="45" spans="1:7" ht="28.2" hidden="1" thickBot="1">
      <c r="A45" s="119" t="s">
        <v>11</v>
      </c>
      <c r="B45" s="82">
        <v>791</v>
      </c>
      <c r="C45" s="88" t="s">
        <v>71</v>
      </c>
      <c r="D45" s="82">
        <v>200</v>
      </c>
      <c r="E45" s="86"/>
      <c r="F45" s="86"/>
      <c r="G45" s="86"/>
    </row>
    <row r="46" spans="1:7" ht="20.25" customHeight="1" thickBot="1">
      <c r="A46" s="115" t="s">
        <v>23</v>
      </c>
      <c r="B46" s="84">
        <v>791</v>
      </c>
      <c r="C46" s="84"/>
      <c r="D46" s="84"/>
      <c r="E46" s="83">
        <f>E52+E56+E64+E66+E70</f>
        <v>1269477.51</v>
      </c>
      <c r="F46" s="83">
        <f t="shared" ref="F46:G46" si="18">F53+F58+F49</f>
        <v>1210416.2</v>
      </c>
      <c r="G46" s="83">
        <f t="shared" si="18"/>
        <v>1288996.0999999999</v>
      </c>
    </row>
    <row r="47" spans="1:7" ht="47.25" customHeight="1" thickBot="1">
      <c r="A47" s="116" t="s">
        <v>138</v>
      </c>
      <c r="B47" s="82">
        <v>791</v>
      </c>
      <c r="D47" s="82"/>
      <c r="E47" s="86">
        <f>E48</f>
        <v>207605</v>
      </c>
      <c r="F47" s="86">
        <f t="shared" ref="F47:G47" si="19">F48</f>
        <v>50000</v>
      </c>
      <c r="G47" s="86">
        <f t="shared" si="19"/>
        <v>50000</v>
      </c>
    </row>
    <row r="48" spans="1:7" ht="38.25" hidden="1" customHeight="1" thickBot="1">
      <c r="A48" s="119" t="s">
        <v>85</v>
      </c>
      <c r="B48" s="82">
        <v>791</v>
      </c>
      <c r="C48" s="82" t="s">
        <v>35</v>
      </c>
      <c r="D48" s="82"/>
      <c r="E48" s="86">
        <f>E49+E53</f>
        <v>207605</v>
      </c>
      <c r="F48" s="86">
        <f t="shared" ref="F48:G48" si="20">F49+F53</f>
        <v>50000</v>
      </c>
      <c r="G48" s="86">
        <f t="shared" si="20"/>
        <v>50000</v>
      </c>
    </row>
    <row r="49" spans="1:7" ht="17.399999999999999" hidden="1" thickBot="1">
      <c r="A49" s="119" t="s">
        <v>86</v>
      </c>
      <c r="B49" s="82">
        <v>791</v>
      </c>
      <c r="C49" s="82" t="s">
        <v>35</v>
      </c>
      <c r="D49" s="82"/>
      <c r="E49" s="86">
        <f>E50</f>
        <v>0</v>
      </c>
      <c r="F49" s="86">
        <f t="shared" ref="F49:G51" si="21">F50</f>
        <v>0</v>
      </c>
      <c r="G49" s="86">
        <f t="shared" si="21"/>
        <v>0</v>
      </c>
    </row>
    <row r="50" spans="1:7" ht="32.25" hidden="1" customHeight="1" thickBot="1">
      <c r="A50" s="119" t="s">
        <v>91</v>
      </c>
      <c r="B50" s="82">
        <v>791</v>
      </c>
      <c r="C50" s="82" t="s">
        <v>35</v>
      </c>
      <c r="D50" s="82"/>
      <c r="E50" s="86">
        <f>E51</f>
        <v>0</v>
      </c>
      <c r="F50" s="86">
        <f t="shared" si="21"/>
        <v>0</v>
      </c>
      <c r="G50" s="86">
        <f t="shared" si="21"/>
        <v>0</v>
      </c>
    </row>
    <row r="51" spans="1:7" ht="50.25" hidden="1" customHeight="1" thickBot="1">
      <c r="A51" s="119" t="s">
        <v>89</v>
      </c>
      <c r="B51" s="82">
        <v>791</v>
      </c>
      <c r="C51" s="82" t="s">
        <v>90</v>
      </c>
      <c r="E51" s="86">
        <f>E52</f>
        <v>0</v>
      </c>
      <c r="F51" s="86">
        <f t="shared" si="21"/>
        <v>0</v>
      </c>
      <c r="G51" s="86">
        <f t="shared" si="21"/>
        <v>0</v>
      </c>
    </row>
    <row r="52" spans="1:7" ht="27.75" hidden="1" customHeight="1" thickBot="1">
      <c r="A52" s="119" t="s">
        <v>12</v>
      </c>
      <c r="B52" s="82">
        <v>791</v>
      </c>
      <c r="C52" s="82" t="s">
        <v>90</v>
      </c>
      <c r="D52" s="82">
        <v>200</v>
      </c>
      <c r="E52" s="86">
        <v>0</v>
      </c>
      <c r="F52" s="86">
        <f>E52</f>
        <v>0</v>
      </c>
      <c r="G52" s="86">
        <f>E52</f>
        <v>0</v>
      </c>
    </row>
    <row r="53" spans="1:7" ht="15" hidden="1" thickBot="1">
      <c r="A53" s="165" t="s">
        <v>124</v>
      </c>
      <c r="B53" s="171">
        <v>791</v>
      </c>
      <c r="C53" s="171" t="s">
        <v>125</v>
      </c>
      <c r="D53" s="173"/>
      <c r="E53" s="163">
        <f>E55</f>
        <v>207605</v>
      </c>
      <c r="F53" s="163">
        <f t="shared" ref="F53:G53" si="22">F55</f>
        <v>50000</v>
      </c>
      <c r="G53" s="163">
        <f t="shared" si="22"/>
        <v>50000</v>
      </c>
    </row>
    <row r="54" spans="1:7" ht="15" hidden="1" thickBot="1">
      <c r="A54" s="170"/>
      <c r="B54" s="172"/>
      <c r="C54" s="172"/>
      <c r="D54" s="174"/>
      <c r="E54" s="164"/>
      <c r="F54" s="164"/>
      <c r="G54" s="164"/>
    </row>
    <row r="55" spans="1:7" ht="17.399999999999999" thickBot="1">
      <c r="A55" s="116" t="s">
        <v>26</v>
      </c>
      <c r="B55" s="82">
        <v>791</v>
      </c>
      <c r="C55" s="82" t="s">
        <v>36</v>
      </c>
      <c r="D55" s="82"/>
      <c r="E55" s="86">
        <f>E56+E57</f>
        <v>207605</v>
      </c>
      <c r="F55" s="86">
        <f t="shared" ref="F55:G55" si="23">F56</f>
        <v>50000</v>
      </c>
      <c r="G55" s="86">
        <f t="shared" si="23"/>
        <v>50000</v>
      </c>
    </row>
    <row r="56" spans="1:7" ht="28.2" thickBot="1">
      <c r="A56" s="116" t="s">
        <v>11</v>
      </c>
      <c r="B56" s="82">
        <v>791</v>
      </c>
      <c r="C56" s="82" t="s">
        <v>36</v>
      </c>
      <c r="D56" s="82">
        <v>200</v>
      </c>
      <c r="E56" s="86">
        <v>50000</v>
      </c>
      <c r="F56" s="86">
        <f>E56</f>
        <v>50000</v>
      </c>
      <c r="G56" s="86">
        <f>E56</f>
        <v>50000</v>
      </c>
    </row>
    <row r="57" spans="1:7" s="27" customFormat="1" ht="28.2" thickBot="1">
      <c r="A57" s="116" t="s">
        <v>11</v>
      </c>
      <c r="B57" s="111">
        <v>791</v>
      </c>
      <c r="C57" s="111" t="s">
        <v>141</v>
      </c>
      <c r="D57" s="111">
        <v>200</v>
      </c>
      <c r="E57" s="86">
        <v>157605</v>
      </c>
      <c r="F57" s="86">
        <v>0</v>
      </c>
      <c r="G57" s="86">
        <v>0</v>
      </c>
    </row>
    <row r="58" spans="1:7" ht="24" customHeight="1" thickBot="1">
      <c r="A58" s="116" t="s">
        <v>27</v>
      </c>
      <c r="B58" s="82">
        <v>791</v>
      </c>
      <c r="C58" s="97"/>
      <c r="D58" s="84"/>
      <c r="E58" s="98">
        <f>E61+E71+E60</f>
        <v>1227356.4099999999</v>
      </c>
      <c r="F58" s="98">
        <f t="shared" ref="F58:G58" si="24">F61+F71+F60</f>
        <v>1160416.2</v>
      </c>
      <c r="G58" s="98">
        <f t="shared" si="24"/>
        <v>1238996.0999999999</v>
      </c>
    </row>
    <row r="59" spans="1:7" ht="33.75" hidden="1" customHeight="1" thickBot="1">
      <c r="A59" s="124" t="s">
        <v>113</v>
      </c>
      <c r="B59" s="82">
        <v>791</v>
      </c>
      <c r="C59" s="99" t="s">
        <v>114</v>
      </c>
      <c r="D59" s="84"/>
      <c r="E59" s="93">
        <f>E60</f>
        <v>0</v>
      </c>
      <c r="F59" s="93">
        <f t="shared" ref="F59:G59" si="25">F60</f>
        <v>0</v>
      </c>
      <c r="G59" s="93">
        <f t="shared" si="25"/>
        <v>0</v>
      </c>
    </row>
    <row r="60" spans="1:7" ht="17.399999999999999" hidden="1" thickBot="1">
      <c r="A60" s="124" t="s">
        <v>115</v>
      </c>
      <c r="B60" s="82">
        <v>791</v>
      </c>
      <c r="C60" s="99" t="s">
        <v>114</v>
      </c>
      <c r="D60" s="82">
        <v>200</v>
      </c>
      <c r="E60" s="93">
        <v>0</v>
      </c>
      <c r="F60" s="93">
        <v>0</v>
      </c>
      <c r="G60" s="93">
        <v>0</v>
      </c>
    </row>
    <row r="61" spans="1:7" ht="15.75" customHeight="1" thickBot="1">
      <c r="A61" s="165" t="s">
        <v>28</v>
      </c>
      <c r="B61" s="167">
        <v>791</v>
      </c>
      <c r="C61" s="167" t="s">
        <v>37</v>
      </c>
      <c r="D61" s="168"/>
      <c r="E61" s="169">
        <f>E63+E69+E65</f>
        <v>1227356.4099999999</v>
      </c>
      <c r="F61" s="169">
        <f t="shared" ref="F61:G61" si="26">F63+F69+F65</f>
        <v>1160416.2</v>
      </c>
      <c r="G61" s="169">
        <f t="shared" si="26"/>
        <v>1238996.0999999999</v>
      </c>
    </row>
    <row r="62" spans="1:7" ht="15.75" customHeight="1" thickBot="1">
      <c r="A62" s="166"/>
      <c r="B62" s="167"/>
      <c r="C62" s="167"/>
      <c r="D62" s="168"/>
      <c r="E62" s="169"/>
      <c r="F62" s="169"/>
      <c r="G62" s="169"/>
    </row>
    <row r="63" spans="1:7" ht="28.2" thickBot="1">
      <c r="A63" s="116" t="s">
        <v>29</v>
      </c>
      <c r="B63" s="82">
        <v>791</v>
      </c>
      <c r="C63" s="82" t="s">
        <v>38</v>
      </c>
      <c r="D63" s="82"/>
      <c r="E63" s="101">
        <f>E64+E66</f>
        <v>1089477.51</v>
      </c>
      <c r="F63" s="101">
        <f t="shared" ref="F63:G63" si="27">F64+F66</f>
        <v>692121.1</v>
      </c>
      <c r="G63" s="101">
        <f t="shared" si="27"/>
        <v>692121.1</v>
      </c>
    </row>
    <row r="64" spans="1:7" ht="28.2" thickBot="1">
      <c r="A64" s="116" t="s">
        <v>11</v>
      </c>
      <c r="B64" s="82">
        <v>791</v>
      </c>
      <c r="C64" s="82" t="s">
        <v>38</v>
      </c>
      <c r="D64" s="82">
        <v>200</v>
      </c>
      <c r="E64" s="101">
        <v>557821.1</v>
      </c>
      <c r="F64" s="101">
        <v>692121.1</v>
      </c>
      <c r="G64" s="101">
        <f>F64</f>
        <v>692121.1</v>
      </c>
    </row>
    <row r="65" spans="1:7" ht="17.399999999999999" thickBot="1">
      <c r="A65" s="119" t="s">
        <v>66</v>
      </c>
      <c r="B65" s="82">
        <v>791</v>
      </c>
      <c r="C65" s="88" t="s">
        <v>65</v>
      </c>
      <c r="D65" s="82">
        <v>200</v>
      </c>
      <c r="E65" s="86">
        <v>7878.9</v>
      </c>
      <c r="F65" s="86">
        <v>7878.9</v>
      </c>
      <c r="G65" s="86">
        <v>7878.9</v>
      </c>
    </row>
    <row r="66" spans="1:7" ht="21" customHeight="1" thickBot="1">
      <c r="A66" s="118" t="s">
        <v>12</v>
      </c>
      <c r="B66" s="82">
        <v>791</v>
      </c>
      <c r="C66" s="82" t="s">
        <v>38</v>
      </c>
      <c r="D66" s="82">
        <v>800</v>
      </c>
      <c r="E66" s="86">
        <v>531656.41</v>
      </c>
      <c r="F66" s="86">
        <v>0</v>
      </c>
      <c r="G66" s="86">
        <v>0</v>
      </c>
    </row>
    <row r="67" spans="1:7" ht="0.75" customHeight="1" thickBot="1">
      <c r="A67" s="119" t="s">
        <v>55</v>
      </c>
      <c r="B67" s="102" t="s">
        <v>132</v>
      </c>
      <c r="C67" s="88" t="s">
        <v>39</v>
      </c>
      <c r="D67" s="88"/>
      <c r="E67" s="103">
        <f>E68</f>
        <v>0</v>
      </c>
      <c r="F67" s="103">
        <f t="shared" ref="F67:G67" si="28">F68</f>
        <v>0</v>
      </c>
      <c r="G67" s="103">
        <f t="shared" si="28"/>
        <v>0</v>
      </c>
    </row>
    <row r="68" spans="1:7" ht="28.2" hidden="1" thickBot="1">
      <c r="A68" s="116" t="s">
        <v>11</v>
      </c>
      <c r="B68" s="102" t="s">
        <v>132</v>
      </c>
      <c r="C68" s="88" t="s">
        <v>39</v>
      </c>
      <c r="D68" s="88">
        <v>200</v>
      </c>
      <c r="E68" s="103"/>
      <c r="F68" s="103"/>
      <c r="G68" s="103"/>
    </row>
    <row r="69" spans="1:7" ht="44.25" customHeight="1" thickBot="1">
      <c r="A69" s="116" t="s">
        <v>22</v>
      </c>
      <c r="B69" s="82">
        <v>791</v>
      </c>
      <c r="C69" s="82" t="s">
        <v>40</v>
      </c>
      <c r="D69" s="82"/>
      <c r="E69" s="86">
        <f>E70</f>
        <v>130000</v>
      </c>
      <c r="F69" s="86">
        <f t="shared" ref="F69:G69" si="29">F70</f>
        <v>460416.2</v>
      </c>
      <c r="G69" s="86">
        <f t="shared" si="29"/>
        <v>538996.1</v>
      </c>
    </row>
    <row r="70" spans="1:7" ht="28.2" thickBot="1">
      <c r="A70" s="116" t="s">
        <v>11</v>
      </c>
      <c r="B70" s="82">
        <v>791</v>
      </c>
      <c r="C70" s="82" t="s">
        <v>40</v>
      </c>
      <c r="D70" s="82">
        <v>200</v>
      </c>
      <c r="E70" s="86">
        <v>130000</v>
      </c>
      <c r="F70" s="86">
        <v>460416.2</v>
      </c>
      <c r="G70" s="86">
        <v>538996.1</v>
      </c>
    </row>
    <row r="71" spans="1:7" ht="0.75" customHeight="1" thickBot="1">
      <c r="A71" s="120" t="s">
        <v>102</v>
      </c>
      <c r="B71" s="102" t="s">
        <v>132</v>
      </c>
      <c r="C71" s="88" t="s">
        <v>103</v>
      </c>
      <c r="D71" s="88"/>
      <c r="E71" s="104">
        <f>E72</f>
        <v>0</v>
      </c>
      <c r="F71" s="104">
        <f t="shared" ref="F71:G71" si="30">F72</f>
        <v>0</v>
      </c>
      <c r="G71" s="104">
        <f t="shared" si="30"/>
        <v>0</v>
      </c>
    </row>
    <row r="72" spans="1:7" ht="28.2" hidden="1" thickBot="1">
      <c r="A72" s="120" t="s">
        <v>11</v>
      </c>
      <c r="B72" s="102" t="s">
        <v>132</v>
      </c>
      <c r="C72" s="88" t="s">
        <v>103</v>
      </c>
      <c r="D72" s="88">
        <v>200</v>
      </c>
      <c r="E72" s="104">
        <v>0</v>
      </c>
      <c r="F72" s="104">
        <v>0</v>
      </c>
      <c r="G72" s="104">
        <v>0</v>
      </c>
    </row>
    <row r="73" spans="1:7" ht="58.5" customHeight="1" thickBot="1">
      <c r="A73" s="125" t="s">
        <v>104</v>
      </c>
      <c r="B73" s="105" t="s">
        <v>132</v>
      </c>
      <c r="C73" s="106" t="s">
        <v>105</v>
      </c>
      <c r="D73" s="106"/>
      <c r="E73" s="107">
        <f>E74+E84</f>
        <v>3128215</v>
      </c>
      <c r="F73" s="107">
        <f>F74+F84</f>
        <v>3161423</v>
      </c>
      <c r="G73" s="107">
        <f>G74+G84</f>
        <v>3241423</v>
      </c>
    </row>
    <row r="74" spans="1:7" ht="69.599999999999994" thickBot="1">
      <c r="A74" s="120" t="s">
        <v>106</v>
      </c>
      <c r="B74" s="102" t="s">
        <v>132</v>
      </c>
      <c r="C74" s="88" t="s">
        <v>107</v>
      </c>
      <c r="D74" s="88"/>
      <c r="E74" s="94">
        <f>E77+E79+E80+E81</f>
        <v>2901423</v>
      </c>
      <c r="F74" s="94">
        <f>F75</f>
        <v>2901423</v>
      </c>
      <c r="G74" s="94">
        <f t="shared" ref="G74" si="31">G75</f>
        <v>2901423</v>
      </c>
    </row>
    <row r="75" spans="1:7" ht="28.2" thickBot="1">
      <c r="A75" s="120" t="s">
        <v>108</v>
      </c>
      <c r="B75" s="102" t="s">
        <v>132</v>
      </c>
      <c r="C75" s="88" t="s">
        <v>109</v>
      </c>
      <c r="D75" s="88"/>
      <c r="E75" s="94">
        <f>E77+E79+E80+E81</f>
        <v>2901423</v>
      </c>
      <c r="F75" s="94">
        <f>F77+F79+F80+F81</f>
        <v>2901423</v>
      </c>
      <c r="G75" s="94">
        <f>G77+G79+G80+G81</f>
        <v>2901423</v>
      </c>
    </row>
    <row r="76" spans="1:7" ht="20.25" customHeight="1" thickBot="1">
      <c r="A76" s="116" t="s">
        <v>8</v>
      </c>
      <c r="B76" s="82">
        <v>791</v>
      </c>
      <c r="C76" s="82" t="s">
        <v>110</v>
      </c>
      <c r="D76" s="82"/>
      <c r="E76" s="86">
        <f>E77</f>
        <v>1130140</v>
      </c>
      <c r="F76" s="86">
        <f t="shared" ref="F76:G76" si="32">F77</f>
        <v>1130140</v>
      </c>
      <c r="G76" s="86">
        <f t="shared" si="32"/>
        <v>1130140</v>
      </c>
    </row>
    <row r="77" spans="1:7" ht="52.5" customHeight="1" thickBot="1">
      <c r="A77" s="116" t="s">
        <v>9</v>
      </c>
      <c r="B77" s="82">
        <v>791</v>
      </c>
      <c r="C77" s="82" t="s">
        <v>110</v>
      </c>
      <c r="D77" s="82">
        <v>100</v>
      </c>
      <c r="E77" s="86">
        <v>1130140</v>
      </c>
      <c r="F77" s="86">
        <f>E77</f>
        <v>1130140</v>
      </c>
      <c r="G77" s="86">
        <f>E77</f>
        <v>1130140</v>
      </c>
    </row>
    <row r="78" spans="1:7" ht="27.75" customHeight="1" thickBot="1">
      <c r="A78" s="116" t="s">
        <v>10</v>
      </c>
      <c r="B78" s="82">
        <v>791</v>
      </c>
      <c r="C78" s="82" t="s">
        <v>111</v>
      </c>
      <c r="D78" s="82"/>
      <c r="E78" s="86">
        <f>E79+E80+E81+E83</f>
        <v>1771283</v>
      </c>
      <c r="F78" s="86">
        <f t="shared" ref="F78:G78" si="33">F79+F80+F81+F83</f>
        <v>1771283</v>
      </c>
      <c r="G78" s="86">
        <f t="shared" si="33"/>
        <v>1771283</v>
      </c>
    </row>
    <row r="79" spans="1:7" ht="55.8" thickBot="1">
      <c r="A79" s="116" t="s">
        <v>9</v>
      </c>
      <c r="B79" s="82">
        <v>791</v>
      </c>
      <c r="C79" s="82" t="s">
        <v>111</v>
      </c>
      <c r="D79" s="82">
        <v>100</v>
      </c>
      <c r="E79" s="86">
        <v>1248283</v>
      </c>
      <c r="F79" s="86">
        <f>E79</f>
        <v>1248283</v>
      </c>
      <c r="G79" s="86">
        <f>E79</f>
        <v>1248283</v>
      </c>
    </row>
    <row r="80" spans="1:7" ht="28.2" thickBot="1">
      <c r="A80" s="116" t="s">
        <v>11</v>
      </c>
      <c r="B80" s="82">
        <v>791</v>
      </c>
      <c r="C80" s="82" t="s">
        <v>111</v>
      </c>
      <c r="D80" s="82">
        <v>200</v>
      </c>
      <c r="E80" s="86">
        <v>519000</v>
      </c>
      <c r="F80" s="86">
        <f>E80</f>
        <v>519000</v>
      </c>
      <c r="G80" s="86">
        <f>E80</f>
        <v>519000</v>
      </c>
    </row>
    <row r="81" spans="1:7" ht="21" customHeight="1" thickBot="1">
      <c r="A81" s="116" t="s">
        <v>12</v>
      </c>
      <c r="B81" s="82">
        <v>791</v>
      </c>
      <c r="C81" s="82" t="s">
        <v>111</v>
      </c>
      <c r="D81" s="82">
        <v>800</v>
      </c>
      <c r="E81" s="86">
        <v>4000</v>
      </c>
      <c r="F81" s="86">
        <f>E81</f>
        <v>4000</v>
      </c>
      <c r="G81" s="86">
        <f>E81</f>
        <v>4000</v>
      </c>
    </row>
    <row r="82" spans="1:7" ht="30.75" hidden="1" customHeight="1" thickBot="1">
      <c r="A82" s="119" t="s">
        <v>55</v>
      </c>
      <c r="B82" s="87" t="s">
        <v>132</v>
      </c>
      <c r="C82" s="82" t="s">
        <v>31</v>
      </c>
      <c r="D82" s="82"/>
      <c r="E82" s="86">
        <f>E83</f>
        <v>0</v>
      </c>
      <c r="F82" s="86">
        <f t="shared" ref="F82:G82" si="34">F83</f>
        <v>0</v>
      </c>
      <c r="G82" s="86">
        <f t="shared" si="34"/>
        <v>0</v>
      </c>
    </row>
    <row r="83" spans="1:7" ht="28.2" hidden="1" thickBot="1">
      <c r="A83" s="116" t="s">
        <v>11</v>
      </c>
      <c r="B83" s="87" t="s">
        <v>132</v>
      </c>
      <c r="C83" s="82" t="s">
        <v>31</v>
      </c>
      <c r="D83" s="82">
        <v>200</v>
      </c>
      <c r="E83" s="86"/>
      <c r="F83" s="86"/>
      <c r="G83" s="86"/>
    </row>
    <row r="84" spans="1:7" ht="27" customHeight="1" thickBot="1">
      <c r="A84" s="117" t="s">
        <v>15</v>
      </c>
      <c r="B84" s="84">
        <v>791</v>
      </c>
      <c r="C84" s="84"/>
      <c r="D84" s="84"/>
      <c r="E84" s="85">
        <f>E85</f>
        <v>226792</v>
      </c>
      <c r="F84" s="85">
        <f t="shared" ref="F84:G84" si="35">F85</f>
        <v>260000</v>
      </c>
      <c r="G84" s="85">
        <f t="shared" si="35"/>
        <v>340000</v>
      </c>
    </row>
    <row r="85" spans="1:7" ht="42" thickBot="1">
      <c r="A85" s="118" t="s">
        <v>17</v>
      </c>
      <c r="B85" s="82">
        <v>791</v>
      </c>
      <c r="C85" s="82" t="s">
        <v>112</v>
      </c>
      <c r="D85" s="82"/>
      <c r="E85" s="86">
        <f>E86+E87</f>
        <v>226792</v>
      </c>
      <c r="F85" s="86">
        <f t="shared" ref="F85:G85" si="36">F86+F87</f>
        <v>260000</v>
      </c>
      <c r="G85" s="86">
        <f t="shared" si="36"/>
        <v>340000</v>
      </c>
    </row>
    <row r="86" spans="1:7" ht="55.8" thickBot="1">
      <c r="A86" s="116" t="s">
        <v>9</v>
      </c>
      <c r="B86" s="82">
        <v>791</v>
      </c>
      <c r="C86" s="82" t="s">
        <v>112</v>
      </c>
      <c r="D86" s="82">
        <v>100</v>
      </c>
      <c r="E86" s="86">
        <v>211792</v>
      </c>
      <c r="F86" s="86">
        <v>240000</v>
      </c>
      <c r="G86" s="86">
        <v>320000</v>
      </c>
    </row>
    <row r="87" spans="1:7" ht="28.2" thickBot="1">
      <c r="A87" s="118" t="s">
        <v>11</v>
      </c>
      <c r="B87" s="82">
        <v>791</v>
      </c>
      <c r="C87" s="82" t="s">
        <v>112</v>
      </c>
      <c r="D87" s="82">
        <v>200</v>
      </c>
      <c r="E87" s="86">
        <v>15000</v>
      </c>
      <c r="F87" s="86">
        <v>20000</v>
      </c>
      <c r="G87" s="86">
        <v>20000</v>
      </c>
    </row>
    <row r="88" spans="1:7" ht="23.25" customHeight="1" thickBot="1">
      <c r="A88" s="115" t="s">
        <v>6</v>
      </c>
      <c r="B88" s="84">
        <v>791</v>
      </c>
      <c r="C88" s="84" t="s">
        <v>30</v>
      </c>
      <c r="D88" s="84"/>
      <c r="E88" s="85">
        <f>E93</f>
        <v>10000</v>
      </c>
      <c r="F88" s="85">
        <f>F93</f>
        <v>10000</v>
      </c>
      <c r="G88" s="85">
        <f>G93</f>
        <v>10000</v>
      </c>
    </row>
    <row r="89" spans="1:7" ht="28.5" customHeight="1" thickBot="1">
      <c r="A89" s="120" t="s">
        <v>92</v>
      </c>
      <c r="B89" s="100">
        <v>791</v>
      </c>
      <c r="C89" s="100" t="s">
        <v>30</v>
      </c>
      <c r="D89" s="100"/>
      <c r="E89" s="86">
        <f>E93</f>
        <v>10000</v>
      </c>
      <c r="F89" s="86">
        <f>F93</f>
        <v>10000</v>
      </c>
      <c r="G89" s="86">
        <f>G93</f>
        <v>10000</v>
      </c>
    </row>
    <row r="90" spans="1:7" ht="17.399999999999999" thickBot="1">
      <c r="A90" s="119" t="s">
        <v>94</v>
      </c>
      <c r="B90" s="100">
        <v>791</v>
      </c>
      <c r="C90" s="100" t="s">
        <v>30</v>
      </c>
      <c r="D90" s="100"/>
      <c r="E90" s="86">
        <f>E93</f>
        <v>10000</v>
      </c>
      <c r="F90" s="86">
        <f>F93</f>
        <v>10000</v>
      </c>
      <c r="G90" s="86">
        <f>G93</f>
        <v>10000</v>
      </c>
    </row>
    <row r="91" spans="1:7" ht="17.399999999999999" thickBot="1">
      <c r="A91" s="120" t="s">
        <v>6</v>
      </c>
      <c r="B91" s="100">
        <v>791</v>
      </c>
      <c r="C91" s="100" t="s">
        <v>30</v>
      </c>
      <c r="D91" s="100"/>
      <c r="E91" s="86">
        <f>E93</f>
        <v>10000</v>
      </c>
      <c r="F91" s="86">
        <f>F93</f>
        <v>10000</v>
      </c>
      <c r="G91" s="86">
        <f>G93</f>
        <v>10000</v>
      </c>
    </row>
    <row r="92" spans="1:7" ht="17.399999999999999" thickBot="1">
      <c r="A92" s="118" t="s">
        <v>14</v>
      </c>
      <c r="B92" s="100">
        <v>791</v>
      </c>
      <c r="C92" s="100" t="s">
        <v>32</v>
      </c>
      <c r="D92" s="100"/>
      <c r="E92" s="86">
        <v>10000</v>
      </c>
      <c r="F92" s="86">
        <v>10000</v>
      </c>
      <c r="G92" s="86">
        <v>10000</v>
      </c>
    </row>
    <row r="93" spans="1:7" ht="17.399999999999999" thickBot="1">
      <c r="A93" s="118" t="s">
        <v>12</v>
      </c>
      <c r="B93" s="82">
        <v>791</v>
      </c>
      <c r="C93" s="82" t="s">
        <v>32</v>
      </c>
      <c r="D93" s="82">
        <v>800</v>
      </c>
      <c r="E93" s="86">
        <v>10000</v>
      </c>
      <c r="F93" s="86">
        <v>10000</v>
      </c>
      <c r="G93" s="86">
        <v>10000</v>
      </c>
    </row>
  </sheetData>
  <mergeCells count="23">
    <mergeCell ref="G53:G54"/>
    <mergeCell ref="A61:A62"/>
    <mergeCell ref="B61:B62"/>
    <mergeCell ref="C61:C62"/>
    <mergeCell ref="D61:D62"/>
    <mergeCell ref="E61:E62"/>
    <mergeCell ref="F61:F62"/>
    <mergeCell ref="G61:G62"/>
    <mergeCell ref="A53:A54"/>
    <mergeCell ref="B53:B54"/>
    <mergeCell ref="C53:C54"/>
    <mergeCell ref="D53:D54"/>
    <mergeCell ref="E53:E54"/>
    <mergeCell ref="F53:F54"/>
    <mergeCell ref="A1:G1"/>
    <mergeCell ref="A2:G2"/>
    <mergeCell ref="A4:A5"/>
    <mergeCell ref="B4:B5"/>
    <mergeCell ref="C4:C5"/>
    <mergeCell ref="D4:D5"/>
    <mergeCell ref="E4:E5"/>
    <mergeCell ref="F4:F5"/>
    <mergeCell ref="G4:G5"/>
  </mergeCells>
  <pageMargins left="0.70866141732283472" right="0.70866141732283472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Расходы прил.4</vt:lpstr>
      <vt:lpstr>прилож 5</vt:lpstr>
      <vt:lpstr>прилож 6</vt:lpstr>
      <vt:lpstr>'прилож 5'!Область_печати</vt:lpstr>
      <vt:lpstr>'Расходы прил.4'!Область_печати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2026-05-12T04:19:34Z</dcterms:modified>
</cp:coreProperties>
</file>