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filterPrivacy="1" defaultThemeVersion="124226"/>
  <bookViews>
    <workbookView xWindow="120" yWindow="285" windowWidth="15120" windowHeight="7830" activeTab="4"/>
  </bookViews>
  <sheets>
    <sheet name="прил1" sheetId="1" r:id="rId1"/>
    <sheet name="прил2" sheetId="2" r:id="rId2"/>
    <sheet name="прил3" sheetId="3" r:id="rId3"/>
    <sheet name="прил4" sheetId="4" r:id="rId4"/>
    <sheet name="прил5" sheetId="5" r:id="rId5"/>
  </sheets>
  <definedNames>
    <definedName name="_xlnm.Print_Area" localSheetId="1">прил2!$A$1:$E$77</definedName>
  </definedNames>
  <calcPr calcId="125725"/>
</workbook>
</file>

<file path=xl/calcChain.xml><?xml version="1.0" encoding="utf-8"?>
<calcChain xmlns="http://schemas.openxmlformats.org/spreadsheetml/2006/main">
  <c r="C59" i="1"/>
  <c r="C20"/>
  <c r="C19"/>
  <c r="E35" i="2" l="1"/>
  <c r="C21" i="1" l="1"/>
  <c r="C28" l="1"/>
  <c r="C27" s="1"/>
  <c r="E46" i="2" l="1"/>
  <c r="E35" i="4" l="1"/>
  <c r="D33" i="3"/>
  <c r="E70" i="2"/>
  <c r="E46" i="4" l="1"/>
  <c r="D42" i="3"/>
  <c r="D44" l="1"/>
  <c r="C17" i="1" l="1"/>
  <c r="E52" i="2" l="1"/>
  <c r="E26" i="4" l="1"/>
  <c r="E21" l="1"/>
  <c r="D22" i="3"/>
  <c r="D24"/>
  <c r="D19"/>
  <c r="E62" i="2"/>
  <c r="E55" s="1"/>
  <c r="E44"/>
  <c r="E76"/>
  <c r="E75" s="1"/>
  <c r="E43" l="1"/>
  <c r="E33" i="4"/>
  <c r="E31"/>
  <c r="E19"/>
  <c r="E18" s="1"/>
  <c r="D29" i="3"/>
  <c r="D17"/>
  <c r="D16" s="1"/>
  <c r="E68" i="2"/>
  <c r="E42" l="1"/>
  <c r="E24" i="4"/>
  <c r="D46" i="3" l="1"/>
  <c r="D48"/>
  <c r="D38"/>
  <c r="D36"/>
  <c r="D26"/>
  <c r="D14"/>
  <c r="D13" s="1"/>
  <c r="D35" l="1"/>
  <c r="D31"/>
  <c r="D21" s="1"/>
  <c r="E65" i="2"/>
  <c r="E64" s="1"/>
  <c r="D12" i="3" l="1"/>
  <c r="C16" i="1"/>
  <c r="C31"/>
  <c r="C46"/>
  <c r="C15" s="1"/>
  <c r="E17" i="2"/>
  <c r="E16" s="1"/>
  <c r="E19"/>
  <c r="E26"/>
  <c r="E25" s="1"/>
  <c r="E24" s="1"/>
  <c r="E31"/>
  <c r="E40"/>
  <c r="E50"/>
  <c r="E49" s="1"/>
  <c r="E48" s="1"/>
  <c r="E57"/>
  <c r="E56" s="1"/>
  <c r="E16" i="4"/>
  <c r="E15" s="1"/>
  <c r="E28"/>
  <c r="E23" s="1"/>
  <c r="E38"/>
  <c r="E50"/>
  <c r="E48"/>
  <c r="E40"/>
  <c r="E52"/>
  <c r="E15" i="2" l="1"/>
  <c r="E13" s="1"/>
  <c r="E29"/>
  <c r="E28"/>
  <c r="E37" i="4"/>
  <c r="E14" s="1"/>
  <c r="E54" i="2"/>
  <c r="E38"/>
  <c r="E37" s="1"/>
  <c r="E12" l="1"/>
  <c r="C14" i="1"/>
</calcChain>
</file>

<file path=xl/sharedStrings.xml><?xml version="1.0" encoding="utf-8"?>
<sst xmlns="http://schemas.openxmlformats.org/spreadsheetml/2006/main" count="387" uniqueCount="189">
  <si>
    <t xml:space="preserve"> Приложение 1 </t>
  </si>
  <si>
    <t xml:space="preserve">                                                к решению  Совета  сельского поселения </t>
  </si>
  <si>
    <t xml:space="preserve">                                                                                                                (руб.)</t>
  </si>
  <si>
    <t>Наименование кода вида доходов (группы, подгруппы, статьи, подстатьи, элемента), подвида доходов, классификации операций сектора государственного управления, относящихся к доходам бюджетов</t>
  </si>
  <si>
    <t>Сумма</t>
  </si>
  <si>
    <t>ВСЕГО</t>
  </si>
  <si>
    <t>000 1 00 00000 00 0000 000</t>
  </si>
  <si>
    <t>НАЛОГОВЫЕ И НЕНАЛОГОВЫЕ ДОХОДЫ</t>
  </si>
  <si>
    <t>182 1 01 00000 00 0000 000</t>
  </si>
  <si>
    <t>Налоги на прибыль, доходы</t>
  </si>
  <si>
    <t>182 1 01 02000 01 0000 110</t>
  </si>
  <si>
    <t xml:space="preserve">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t>
  </si>
  <si>
    <t>182 1 05 00000 00 0000 000</t>
  </si>
  <si>
    <t>Налоги на совокупный доход</t>
  </si>
  <si>
    <t>000 1 08 00000 00 0000 000</t>
  </si>
  <si>
    <t>Государственная пошлина</t>
  </si>
  <si>
    <t>Коды бюджетной классификацииРоссийской Федерации</t>
  </si>
  <si>
    <t>Налог на доходы  физических лиц</t>
  </si>
  <si>
    <t xml:space="preserve">182 1 01 02010 01 0000 110 </t>
  </si>
  <si>
    <t xml:space="preserve">Единый сельскохозяйственный налог </t>
  </si>
  <si>
    <t>182 1 05 03010 01 0000 110</t>
  </si>
  <si>
    <t>000 1 06 00000 00 0000 000</t>
  </si>
  <si>
    <t>Налоги на имущество</t>
  </si>
  <si>
    <t>182 1 06 01000 00 0000 110</t>
  </si>
  <si>
    <t>Налог на имущество физических лиц</t>
  </si>
  <si>
    <t>182 1 06 01030 10 0000 110</t>
  </si>
  <si>
    <t>Налог на имущество физических лиц, взимаемый по ставкам, применяемым к объектам налогообложения, расположенным в границах поселений</t>
  </si>
  <si>
    <t>182 1 06 06000 00 0000 110</t>
  </si>
  <si>
    <t>Земельный налог</t>
  </si>
  <si>
    <t xml:space="preserve">Земельный налог, взимаемый по ставкам, установленным в соответствии с подпунктом 1 пункта 1 статьи 394 Налогового кодекса Российской Федерации и применяемым к объектам налогообложения, расположенным в границах поселений </t>
  </si>
  <si>
    <t>Земельный налог, взимаемый по ставкам, установленным в соответствии с подпунктом 2 пункта 1 статьи 394 Налогового кодекса Российской Федерации и применяемым к объектам налогообложения, расположенным в границах поселений</t>
  </si>
  <si>
    <t>791 1 08 04020 01 0000 110</t>
  </si>
  <si>
    <t>Государственная пошлина за совершение нотариальных действий должностными лицами органов местного самоуправления, уполномоченными в соответствии с законодательными актами Российской Федерации на совершение нотариальных действий</t>
  </si>
  <si>
    <t>000 2 00 00000 00 0000 000</t>
  </si>
  <si>
    <t>БЕЗВОЗМЕЗДНЫЕ ПОСТУПЛЕНИЯ</t>
  </si>
  <si>
    <t>Дотация бюджетам поселений на поддержку мер по обеспечению сбалансированности бюджетов</t>
  </si>
  <si>
    <t>Субвенции бюджетам поселений на осуществление первичного воинского учета, где отсутствуют военные комиссариаты</t>
  </si>
  <si>
    <t>Прочие межбюджетные трансферты передаваемые бюджетам сельских поселений</t>
  </si>
  <si>
    <t xml:space="preserve">Приложение 2 </t>
  </si>
  <si>
    <t>Наименование</t>
  </si>
  <si>
    <t>Центральный аппарат</t>
  </si>
  <si>
    <t>Иные бюджетные ассигнования</t>
  </si>
  <si>
    <t>Жилищное хозяйство</t>
  </si>
  <si>
    <t>Непрограммные расходы</t>
  </si>
  <si>
    <t>Благоустройство</t>
  </si>
  <si>
    <t xml:space="preserve">Альшеевский район Республики Башкортостан  </t>
  </si>
  <si>
    <t xml:space="preserve">                                                                                                                          </t>
  </si>
  <si>
    <t>(рублей)</t>
  </si>
  <si>
    <t>РзПз</t>
  </si>
  <si>
    <t>ЦС</t>
  </si>
  <si>
    <t>ВР</t>
  </si>
  <si>
    <t>Общегосударственные вопросы</t>
  </si>
  <si>
    <t>Функционирование  высшего должностного лица муниципального образования</t>
  </si>
  <si>
    <t>Глава муниципального образования</t>
  </si>
  <si>
    <t>Расходы на выплаты персоналу в целях обеспечения выполнения функций муниципальными органами, казенными учреждениями</t>
  </si>
  <si>
    <t>Закупка товаров, работ и услуг для муниципальных нужд</t>
  </si>
  <si>
    <t>Резервные фонды</t>
  </si>
  <si>
    <t>Резервные фонды местных администраций</t>
  </si>
  <si>
    <t>Национальная оборона</t>
  </si>
  <si>
    <t xml:space="preserve">Мобилизационная и вневойсковая подготовка </t>
  </si>
  <si>
    <t>Осуществление первичного воинского учета на территориях, где отсутствуют военные комиссариаты</t>
  </si>
  <si>
    <t>Национальная экономика</t>
  </si>
  <si>
    <t>Мероприятия в топливно-энергетической области</t>
  </si>
  <si>
    <t>Другие вопросы в области экономики</t>
  </si>
  <si>
    <t>Проведение работ по землеустройству</t>
  </si>
  <si>
    <t>Жилищно-коммунальное хозяйство</t>
  </si>
  <si>
    <t>Капитальный ремонт многоквартирных домов</t>
  </si>
  <si>
    <t>Мероприятия по благоустройству территорий населенных пунктов</t>
  </si>
  <si>
    <t>0100</t>
  </si>
  <si>
    <t>0102</t>
  </si>
  <si>
    <t>Топливно-энергетический Комплекс</t>
  </si>
  <si>
    <t xml:space="preserve">Приложение 4 </t>
  </si>
  <si>
    <t>Вед-во</t>
  </si>
  <si>
    <t xml:space="preserve"> (рублей)</t>
  </si>
  <si>
    <t>Приложение 3</t>
  </si>
  <si>
    <t>ЦСР</t>
  </si>
  <si>
    <t xml:space="preserve">ВСЕГО </t>
  </si>
  <si>
    <t>рублях</t>
  </si>
  <si>
    <t>Исполнено</t>
  </si>
  <si>
    <t>1. Источники внутреннего финансирования дефицитов бюджетов</t>
  </si>
  <si>
    <t>Остатки на начало года</t>
  </si>
  <si>
    <t>Остатки на конец отчетного периода</t>
  </si>
  <si>
    <t>Код бюджетной классификацииРоссийской Федерации</t>
  </si>
  <si>
    <t xml:space="preserve">Приложение 5 </t>
  </si>
  <si>
    <t>791 01 05 02 01 10 0000 002</t>
  </si>
  <si>
    <t>791 01 05 02 01 10 0000 001</t>
  </si>
  <si>
    <t>Наименование главного администратора источников финансирования дефицита бюджета   поселения</t>
  </si>
  <si>
    <t>0503</t>
  </si>
  <si>
    <t>0501</t>
  </si>
  <si>
    <t>0500</t>
  </si>
  <si>
    <t>0412</t>
  </si>
  <si>
    <t>0402</t>
  </si>
  <si>
    <t>0400</t>
  </si>
  <si>
    <t>0203</t>
  </si>
  <si>
    <t>0200</t>
  </si>
  <si>
    <t>0104</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</si>
  <si>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227_1 и 228 Налогового кодекса Российской Федерации</t>
  </si>
  <si>
    <t xml:space="preserve">182 1 01 02030 01 0000 110 </t>
  </si>
  <si>
    <t>182 1 06 06033 10 0000 110</t>
  </si>
  <si>
    <t>182 1 06 06043 10 0000 110</t>
  </si>
  <si>
    <t>0502</t>
  </si>
  <si>
    <t>Коммунальное хозяйство</t>
  </si>
  <si>
    <t>Поддержка коммунального хозяйства</t>
  </si>
  <si>
    <t>791 1 11 05075 10 0000 120</t>
  </si>
  <si>
    <t>Доходы от сдачи в аренду имущества, составляющего казну поселений (за исключением земельных участков)</t>
  </si>
  <si>
    <t>791 2 02 09054 10 7301 151</t>
  </si>
  <si>
    <t>Прочие безвозмездные перечисления</t>
  </si>
  <si>
    <t>Дорожное хозяйство</t>
  </si>
  <si>
    <t>0409</t>
  </si>
  <si>
    <t>706 1 16 51040 02 0000 140</t>
  </si>
  <si>
    <t>Денежные взыскания (штрафы)</t>
  </si>
  <si>
    <t>791 1 17 05050 10 0000 180</t>
  </si>
  <si>
    <t>Прочие неналоговые доходы бюджетов поселений</t>
  </si>
  <si>
    <t>1400</t>
  </si>
  <si>
    <t>Межбюджетные трансферты общего характера бюджетам субъектов Российской Федерации и муниципальных образований</t>
  </si>
  <si>
    <t>Иные безвозмездные и безвозвратные перечисления</t>
  </si>
  <si>
    <t>Иные межбюджетные трансферты</t>
  </si>
  <si>
    <t>1403</t>
  </si>
  <si>
    <t>Доходы от сдачи в аренду имущества, находящегося в оперативном управлении органов управления поселений и созданных ими учреждений (за исключением имущества муниципальных бюджетных и автономных учреждений)</t>
  </si>
  <si>
    <t>863 1 11 05035 10 0000 130</t>
  </si>
  <si>
    <t>Доходы от продажи земельных участков, находящиеся в собственности  поселений</t>
  </si>
  <si>
    <t>863 1 14 06025 10 0000 430</t>
  </si>
  <si>
    <t>Доходы, получаемые в виде арендной платы, также средства от продажи права на заключение договоров аренды за земли,находящиеся в собственности сельских поселений (за исключением  земельных участков муниципальных бюджетных и автономных учреждений)</t>
  </si>
  <si>
    <t>863 1 14 02053 10 0000 410</t>
  </si>
  <si>
    <t>Доходы от реализации иного имущества, находящегося в собственности поселения</t>
  </si>
  <si>
    <t xml:space="preserve">182 1 01 02020 01 0000 110 </t>
  </si>
  <si>
    <t>Мероприятия по благоустройству территорий населенных пунктов и осуществлению дорожной  деятельности в границах сельских поселений</t>
  </si>
  <si>
    <t>791 2 02 35118 10 0000 151</t>
  </si>
  <si>
    <t>791 2 02 15001 10 0000 151</t>
  </si>
  <si>
    <t xml:space="preserve">Дотации бюджетам сельских поселений на выравнивание  бюджетной обеспеченности </t>
  </si>
  <si>
    <t>791 2 02 15002 10 0000 151</t>
  </si>
  <si>
    <t>21102S2471</t>
  </si>
  <si>
    <t>Мероприятия по обеспечению мер пожарной безопасности на территории населенных пунктов</t>
  </si>
  <si>
    <t>0310</t>
  </si>
  <si>
    <t>791 2 02 49999 10 7404 151</t>
  </si>
  <si>
    <t>791 2 02 40014 10 0000 151</t>
  </si>
  <si>
    <t>Межбюджетные трансферты,передаваемые бюджетам  сельских  поселений от бюджетов муниципальных районов на осуществление части полномочий по решению вопросов местного знечения в соответствии с заключенными соглашениями</t>
  </si>
  <si>
    <t>791 1 16 00000 00 0000 000</t>
  </si>
  <si>
    <t>муниципального района Альшеевский район Республики Башкортостан  за 2019 год»</t>
  </si>
  <si>
    <t>182 1 09 04053 10 2100 110</t>
  </si>
  <si>
    <t>21103S2310</t>
  </si>
  <si>
    <t>0605</t>
  </si>
  <si>
    <t>182 1 05 03010 01 1000 110</t>
  </si>
  <si>
    <t>182 1 05 03000 01 0000 110</t>
  </si>
  <si>
    <t>182 1 05 03010 01 2100 110</t>
  </si>
  <si>
    <t xml:space="preserve">Единый сельскохозяйственный налог (сумма платежа (перерасчеты, недоимка и задолженность по соответствующему платежу, в том числе по отмененному) </t>
  </si>
  <si>
    <t>Единый сельскохозяйственный налог ( пени по соответствующему платежу)</t>
  </si>
  <si>
    <t>182 1 05 03010 01 3000 110</t>
  </si>
  <si>
    <t>Единый сельскохозяйственный налог (суммы денежных взысканий (штрафов) по соответствующему платежу согласно законодательству Российской Федерации)</t>
  </si>
  <si>
    <t>182 1 09 00000 00 0000 000</t>
  </si>
  <si>
    <t>182 1 09 04000 00 0000 110</t>
  </si>
  <si>
    <t>182 1 09 04050 00 0000 110</t>
  </si>
  <si>
    <t>Задолженность и перерасчеты по отмененным налогам, сборам и иным обязательным платежам</t>
  </si>
  <si>
    <t>Земельный налог (по обязательсвам, возникшим до 1 января 2006 года)</t>
  </si>
  <si>
    <t>Земельный налог (по обязательсвам, возникшим до 1 января 2006 года), мобилизуемый на территориях сельских поселений (пени по соответствующему платежу)</t>
  </si>
  <si>
    <t>791 1 17 00000 00 0000 000</t>
  </si>
  <si>
    <t>791 1 17 05000 00 0000 180</t>
  </si>
  <si>
    <t>791 1 17 05050 01 0000 180</t>
  </si>
  <si>
    <t xml:space="preserve">Прочие неналоговые доходы </t>
  </si>
  <si>
    <t>прочие неналоговые доходы</t>
  </si>
  <si>
    <t>Прочие неналоговые доходы  бюджетов сельских поселений</t>
  </si>
  <si>
    <t>Земельный налог (по обязательствам, возникшим до 1 января 2006 года)</t>
  </si>
  <si>
    <t>Земельный налог (по обязательствам, возникшим до 1 января 2006 года), мобилизуемый на территориях сельских поселений (пени по соответствующему платежу)</t>
  </si>
  <si>
    <t>706 1 00 00000 00 0000 000</t>
  </si>
  <si>
    <t>706 1 16 00000 00 0000 000</t>
  </si>
  <si>
    <t>Штрафы, санкции, возмещение ущерба</t>
  </si>
  <si>
    <t>706 1 16 51000 02 0000 140</t>
  </si>
  <si>
    <t>Денежные взыскания (штрафы), установленные законами субъектов Российской Федерации за несоблюдение муниципальных правовых актов</t>
  </si>
  <si>
    <t>Денежные взыскания (штрафы), установленные законами субъектов Российской Федерации за несоблюдение муниципальных правовых актов, зачисляемые в бюджеты поселений</t>
  </si>
  <si>
    <t>791 1 13 02995 10 0000 130</t>
  </si>
  <si>
    <t>Прочие доходы от компенсации затрат бюджетов сельских поселений</t>
  </si>
  <si>
    <t>863 1 11 05025 10 0000 120</t>
  </si>
  <si>
    <t>Доходы, получаемые в виде арендной либо иной платы за передачу в возмездное пользование государственного и муниципального имущества (за исключением имущества бюджетных и автономных учреждений, а также имущества унитарных предприятий, в том числе казенных)</t>
  </si>
  <si>
    <t>1001</t>
  </si>
  <si>
    <t>Межбюджетные трансферты</t>
  </si>
  <si>
    <t>Кармышевский сельсовет муниципального района</t>
  </si>
  <si>
    <t>«Об исполнении бюджета сельского поселения Кармышевский сельсовет</t>
  </si>
  <si>
    <t>Поступления доходов  в бюджет сельского поселения Кармышевский сельсовет муниципального района Альшеевский район Республики Башкортостан за 2019 год</t>
  </si>
  <si>
    <t>Распределение  бюджетных ассигнований  сельского поселения Кармышевский сельсовет муниципального района Альшеевский район Республики Башкортостан за 2019 год по разделам, подразделам, целевым статьям  (муниципальным программам сельского поселения Кармышевский сельсовет муниципального района Альшеевский район Республики Башкортостан  и непрограммным направлениям деятельности), группам видов расходов классификации расходов бюджетов</t>
  </si>
  <si>
    <t>Муниципальная программа «Развитие автомобильных дорог общего пользования местного значения сельского поселения Кармышевский сельсовет муниципального района  Альшеевский  район Республики Башкортостан»</t>
  </si>
  <si>
    <t>Муниципальная программа «Стимулирование развития жилищного строительства на территории сельского поселения Кармышевский сельсовет  муниципального района Альшеевский район Республики Башкортостан»</t>
  </si>
  <si>
    <t>Муниципальная программа «Модернизация и реформирование жилищно-коммунального хозяйства сельского поселения Кармышевский сельсовет муниципального района  Альшеевский  район Республики Башкортостан»</t>
  </si>
  <si>
    <t xml:space="preserve">Распределение бюджетных ассигнований 
 сельского поселения Кармышевский сельсовет муниципального района Альшеевский район Республики Башкортостан за  2019 год
по  целевым статьям  (муниципальным программам сельского поселения Кармышевский сельсовет муниципального района Альшеевский район Республики Башкортостан  и непрограммным направлениям деятельности), группам видов расходов классификации расходов бюджетов
</t>
  </si>
  <si>
    <t>Муниципальная программа «Модернизация и реформирование жилищно-коммунального хозяйства сельского поселения Кармышевский сельсовет муниципального района  Альшеевский  район Республики Башкортостан »</t>
  </si>
  <si>
    <t>Ведомственная структура расходов бюджета сельского поселения Кармышевский сельсовет  муниципального района Альшеевский район Республики Башкортостан за 2019 год</t>
  </si>
  <si>
    <t>Источники  финансирования дефицита бюджета сельского поселения Кармышевский сельсовет муниципального района Альшеевский район  Республики Башкортостан за 2019 год по кодам групп, подгрупп, статей, видов источников финансирования дефицитов бюджетов экономической классификации, относящихся к источникам финансирования дефицитов бюджетов</t>
  </si>
  <si>
    <t xml:space="preserve">                                        от 11.06.2020 года  № 52-1</t>
  </si>
  <si>
    <t xml:space="preserve">                                        от 11.06.2020 года  № 52-1 </t>
  </si>
  <si>
    <t xml:space="preserve">                                        от 11.06.2020  года  № 52-1</t>
  </si>
</sst>
</file>

<file path=xl/styles.xml><?xml version="1.0" encoding="utf-8"?>
<styleSheet xmlns="http://schemas.openxmlformats.org/spreadsheetml/2006/main">
  <numFmts count="1">
    <numFmt numFmtId="164" formatCode="#,##0.00\ _₽"/>
  </numFmts>
  <fonts count="11">
    <font>
      <sz val="11"/>
      <color theme="1"/>
      <name val="Calibri"/>
      <family val="2"/>
      <charset val="204"/>
      <scheme val="minor"/>
    </font>
    <font>
      <sz val="12"/>
      <color theme="1"/>
      <name val="Times New Roman"/>
      <family val="1"/>
      <charset val="204"/>
    </font>
    <font>
      <b/>
      <sz val="12"/>
      <color theme="1"/>
      <name val="Times New Roman"/>
      <family val="1"/>
      <charset val="204"/>
    </font>
    <font>
      <b/>
      <sz val="12"/>
      <color rgb="FF000000"/>
      <name val="Times New Roman"/>
      <family val="1"/>
      <charset val="204"/>
    </font>
    <font>
      <sz val="12"/>
      <color rgb="FF000000"/>
      <name val="Times New Roman"/>
      <family val="1"/>
      <charset val="204"/>
    </font>
    <font>
      <sz val="14"/>
      <color theme="1"/>
      <name val="Times New Roman"/>
      <family val="1"/>
      <charset val="204"/>
    </font>
    <font>
      <b/>
      <sz val="14"/>
      <color theme="1"/>
      <name val="Times New Roman"/>
      <family val="1"/>
      <charset val="204"/>
    </font>
    <font>
      <sz val="12"/>
      <color theme="1"/>
      <name val="Calibri"/>
      <family val="2"/>
      <charset val="204"/>
      <scheme val="minor"/>
    </font>
    <font>
      <sz val="12"/>
      <color theme="1"/>
      <name val="Arial Unicode MS"/>
      <family val="2"/>
      <charset val="204"/>
    </font>
    <font>
      <sz val="14"/>
      <color rgb="FFFF0000"/>
      <name val="Times New Roman"/>
      <family val="1"/>
      <charset val="204"/>
    </font>
    <font>
      <b/>
      <sz val="12"/>
      <name val="Times New Roman"/>
      <family val="1"/>
      <charset val="204"/>
    </font>
  </fonts>
  <fills count="7">
    <fill>
      <patternFill patternType="none"/>
    </fill>
    <fill>
      <patternFill patternType="gray125"/>
    </fill>
    <fill>
      <patternFill patternType="solid">
        <fgColor theme="6" tint="0.79998168889431442"/>
        <bgColor indexed="64"/>
      </patternFill>
    </fill>
    <fill>
      <patternFill patternType="solid">
        <fgColor theme="6" tint="0.59999389629810485"/>
        <bgColor indexed="64"/>
      </patternFill>
    </fill>
    <fill>
      <patternFill patternType="solid">
        <fgColor theme="6" tint="0.39997558519241921"/>
        <bgColor indexed="64"/>
      </patternFill>
    </fill>
    <fill>
      <patternFill patternType="solid">
        <fgColor theme="0"/>
        <bgColor indexed="64"/>
      </patternFill>
    </fill>
    <fill>
      <patternFill patternType="solid">
        <fgColor theme="2"/>
        <bgColor indexed="64"/>
      </patternFill>
    </fill>
  </fills>
  <borders count="15">
    <border>
      <left/>
      <right/>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bottom/>
      <diagonal/>
    </border>
    <border>
      <left/>
      <right style="medium">
        <color indexed="64"/>
      </right>
      <top/>
      <bottom/>
      <diagonal/>
    </border>
    <border>
      <left/>
      <right/>
      <top/>
      <bottom style="thin">
        <color indexed="64"/>
      </bottom>
      <diagonal/>
    </border>
    <border>
      <left/>
      <right style="medium">
        <color indexed="64"/>
      </right>
      <top style="medium">
        <color indexed="64"/>
      </top>
      <bottom style="thin">
        <color indexed="64"/>
      </bottom>
      <diagonal/>
    </border>
  </borders>
  <cellStyleXfs count="1">
    <xf numFmtId="0" fontId="0" fillId="0" borderId="0"/>
  </cellStyleXfs>
  <cellXfs count="192">
    <xf numFmtId="0" fontId="0" fillId="0" borderId="0" xfId="0"/>
    <xf numFmtId="0" fontId="1" fillId="0" borderId="0" xfId="0" applyFont="1" applyAlignment="1">
      <alignment horizontal="right"/>
    </xf>
    <xf numFmtId="0" fontId="1" fillId="0" borderId="0" xfId="0" applyFont="1"/>
    <xf numFmtId="0" fontId="2" fillId="0" borderId="0" xfId="0" applyFont="1" applyAlignment="1">
      <alignment horizontal="center"/>
    </xf>
    <xf numFmtId="0" fontId="1" fillId="0" borderId="2" xfId="0" applyFont="1" applyBorder="1" applyAlignment="1">
      <alignment horizontal="center" vertical="top" wrapText="1"/>
    </xf>
    <xf numFmtId="0" fontId="1" fillId="0" borderId="3" xfId="0" applyFont="1" applyBorder="1" applyAlignment="1">
      <alignment horizontal="center" vertical="top" wrapText="1"/>
    </xf>
    <xf numFmtId="0" fontId="2" fillId="0" borderId="4" xfId="0" applyFont="1" applyBorder="1" applyAlignment="1">
      <alignment horizontal="center" vertical="top" wrapText="1"/>
    </xf>
    <xf numFmtId="0" fontId="5" fillId="0" borderId="3" xfId="0" applyFont="1" applyBorder="1" applyAlignment="1">
      <alignment vertical="top" wrapText="1"/>
    </xf>
    <xf numFmtId="3" fontId="6" fillId="0" borderId="3" xfId="0" applyNumberFormat="1" applyFont="1" applyBorder="1" applyAlignment="1">
      <alignment horizontal="right" vertical="top" wrapText="1"/>
    </xf>
    <xf numFmtId="0" fontId="5" fillId="0" borderId="2" xfId="0" applyFont="1" applyBorder="1" applyAlignment="1">
      <alignment horizontal="left" vertical="top" wrapText="1"/>
    </xf>
    <xf numFmtId="3" fontId="5" fillId="0" borderId="3" xfId="0" applyNumberFormat="1" applyFont="1" applyBorder="1" applyAlignment="1">
      <alignment horizontal="right" vertical="top" wrapText="1"/>
    </xf>
    <xf numFmtId="0" fontId="6" fillId="0" borderId="2" xfId="0" applyFont="1" applyBorder="1" applyAlignment="1">
      <alignment horizontal="left" vertical="top" wrapText="1"/>
    </xf>
    <xf numFmtId="0" fontId="7" fillId="0" borderId="0" xfId="0" applyFont="1"/>
    <xf numFmtId="0" fontId="3" fillId="0" borderId="5" xfId="0" applyFont="1" applyBorder="1" applyAlignment="1">
      <alignment vertical="top" wrapText="1"/>
    </xf>
    <xf numFmtId="0" fontId="3" fillId="0" borderId="6" xfId="0" applyFont="1" applyBorder="1" applyAlignment="1">
      <alignment vertical="top" wrapText="1"/>
    </xf>
    <xf numFmtId="0" fontId="1" fillId="0" borderId="2" xfId="0" applyFont="1" applyBorder="1" applyAlignment="1">
      <alignment horizontal="left" vertical="top" wrapText="1"/>
    </xf>
    <xf numFmtId="0" fontId="1" fillId="0" borderId="3" xfId="0" applyFont="1" applyBorder="1" applyAlignment="1">
      <alignment horizontal="left" vertical="top" wrapText="1"/>
    </xf>
    <xf numFmtId="0" fontId="1" fillId="0" borderId="4" xfId="0" applyFont="1" applyBorder="1" applyAlignment="1">
      <alignment wrapText="1"/>
    </xf>
    <xf numFmtId="0" fontId="1" fillId="0" borderId="0" xfId="0" applyFont="1" applyAlignment="1">
      <alignment horizontal="center"/>
    </xf>
    <xf numFmtId="0" fontId="8" fillId="0" borderId="0" xfId="0" applyFont="1" applyAlignment="1">
      <alignment horizontal="right"/>
    </xf>
    <xf numFmtId="0" fontId="0" fillId="0" borderId="0" xfId="0" applyAlignment="1"/>
    <xf numFmtId="0" fontId="1" fillId="0" borderId="0" xfId="0" applyFont="1" applyFill="1" applyBorder="1" applyAlignment="1">
      <alignment horizontal="right"/>
    </xf>
    <xf numFmtId="0" fontId="5" fillId="0" borderId="5" xfId="0" applyFont="1" applyBorder="1" applyAlignment="1">
      <alignment horizontal="center" vertical="top" wrapText="1"/>
    </xf>
    <xf numFmtId="0" fontId="5" fillId="0" borderId="6" xfId="0" applyFont="1" applyBorder="1" applyAlignment="1">
      <alignment horizontal="center" vertical="top" wrapText="1"/>
    </xf>
    <xf numFmtId="0" fontId="5" fillId="0" borderId="3" xfId="0" applyFont="1" applyBorder="1" applyAlignment="1">
      <alignment horizontal="center" vertical="top" wrapText="1"/>
    </xf>
    <xf numFmtId="0" fontId="5" fillId="0" borderId="3" xfId="0" applyFont="1" applyBorder="1" applyAlignment="1">
      <alignment horizontal="justify" vertical="top" wrapText="1"/>
    </xf>
    <xf numFmtId="0" fontId="5" fillId="0" borderId="2" xfId="0" applyFont="1" applyBorder="1" applyAlignment="1">
      <alignment vertical="top" wrapText="1"/>
    </xf>
    <xf numFmtId="0" fontId="5" fillId="0" borderId="0" xfId="0" applyFont="1"/>
    <xf numFmtId="49" fontId="0" fillId="0" borderId="0" xfId="0" applyNumberFormat="1"/>
    <xf numFmtId="49" fontId="2" fillId="0" borderId="0" xfId="0" applyNumberFormat="1" applyFont="1" applyAlignment="1">
      <alignment horizontal="left"/>
    </xf>
    <xf numFmtId="49" fontId="5" fillId="0" borderId="6" xfId="0" applyNumberFormat="1" applyFont="1" applyBorder="1" applyAlignment="1">
      <alignment horizontal="center" vertical="top" wrapText="1"/>
    </xf>
    <xf numFmtId="49" fontId="5" fillId="0" borderId="3" xfId="0" applyNumberFormat="1" applyFont="1" applyBorder="1" applyAlignment="1">
      <alignment horizontal="center" vertical="top" wrapText="1"/>
    </xf>
    <xf numFmtId="0" fontId="5" fillId="0" borderId="1" xfId="0" applyFont="1" applyBorder="1" applyAlignment="1">
      <alignment horizontal="center" vertical="top" wrapText="1"/>
    </xf>
    <xf numFmtId="0" fontId="5" fillId="0" borderId="2" xfId="0" applyFont="1" applyBorder="1" applyAlignment="1">
      <alignment horizontal="center" vertical="top" wrapText="1"/>
    </xf>
    <xf numFmtId="0" fontId="1" fillId="0" borderId="0" xfId="0" applyFont="1" applyAlignment="1">
      <alignment horizontal="left" indent="15"/>
    </xf>
    <xf numFmtId="0" fontId="5" fillId="0" borderId="7" xfId="0" applyFont="1" applyBorder="1" applyAlignment="1">
      <alignment horizontal="center" vertical="top" wrapText="1"/>
    </xf>
    <xf numFmtId="0" fontId="5" fillId="0" borderId="0" xfId="0" applyFont="1" applyAlignment="1">
      <alignment horizontal="right"/>
    </xf>
    <xf numFmtId="0" fontId="5" fillId="0" borderId="0" xfId="0" applyFont="1" applyAlignment="1">
      <alignment horizontal="center"/>
    </xf>
    <xf numFmtId="0" fontId="5" fillId="0" borderId="7" xfId="0" applyFont="1" applyBorder="1" applyAlignment="1">
      <alignment vertical="top" wrapText="1"/>
    </xf>
    <xf numFmtId="0" fontId="5" fillId="0" borderId="1" xfId="0" applyFont="1" applyBorder="1" applyAlignment="1">
      <alignment vertical="top" wrapText="1"/>
    </xf>
    <xf numFmtId="3" fontId="5" fillId="2" borderId="3" xfId="0" applyNumberFormat="1" applyFont="1" applyFill="1" applyBorder="1" applyAlignment="1">
      <alignment horizontal="right" vertical="top" wrapText="1"/>
    </xf>
    <xf numFmtId="0" fontId="5" fillId="2" borderId="2" xfId="0" applyFont="1" applyFill="1" applyBorder="1" applyAlignment="1">
      <alignment vertical="top" wrapText="1"/>
    </xf>
    <xf numFmtId="0" fontId="5" fillId="2" borderId="3" xfId="0" applyFont="1" applyFill="1" applyBorder="1" applyAlignment="1">
      <alignment horizontal="center" vertical="top" wrapText="1"/>
    </xf>
    <xf numFmtId="0" fontId="5" fillId="2" borderId="2" xfId="0" applyFont="1" applyFill="1" applyBorder="1" applyAlignment="1">
      <alignment horizontal="left" vertical="top" wrapText="1"/>
    </xf>
    <xf numFmtId="0" fontId="5" fillId="3" borderId="2" xfId="0" applyFont="1" applyFill="1" applyBorder="1" applyAlignment="1">
      <alignment horizontal="left" vertical="top" wrapText="1"/>
    </xf>
    <xf numFmtId="0" fontId="5" fillId="3" borderId="3" xfId="0" applyFont="1" applyFill="1" applyBorder="1" applyAlignment="1">
      <alignment horizontal="center" vertical="top" wrapText="1"/>
    </xf>
    <xf numFmtId="3" fontId="5" fillId="3" borderId="3" xfId="0" applyNumberFormat="1" applyFont="1" applyFill="1" applyBorder="1" applyAlignment="1">
      <alignment horizontal="right" vertical="top" wrapText="1"/>
    </xf>
    <xf numFmtId="0" fontId="5" fillId="4" borderId="2" xfId="0" applyFont="1" applyFill="1" applyBorder="1" applyAlignment="1">
      <alignment horizontal="left" vertical="top" wrapText="1"/>
    </xf>
    <xf numFmtId="0" fontId="5" fillId="4" borderId="3" xfId="0" applyFont="1" applyFill="1" applyBorder="1" applyAlignment="1">
      <alignment horizontal="center" vertical="top" wrapText="1"/>
    </xf>
    <xf numFmtId="3" fontId="5" fillId="4" borderId="3" xfId="0" applyNumberFormat="1" applyFont="1" applyFill="1" applyBorder="1" applyAlignment="1">
      <alignment horizontal="right" vertical="top" wrapText="1"/>
    </xf>
    <xf numFmtId="0" fontId="9" fillId="3" borderId="3" xfId="0" applyFont="1" applyFill="1" applyBorder="1" applyAlignment="1">
      <alignment horizontal="center" vertical="top" wrapText="1"/>
    </xf>
    <xf numFmtId="0" fontId="5" fillId="2" borderId="3" xfId="0" applyFont="1" applyFill="1" applyBorder="1" applyAlignment="1">
      <alignment horizontal="justify" vertical="top" wrapText="1"/>
    </xf>
    <xf numFmtId="49" fontId="5" fillId="3" borderId="3" xfId="0" applyNumberFormat="1" applyFont="1" applyFill="1" applyBorder="1" applyAlignment="1">
      <alignment horizontal="center" vertical="top" wrapText="1"/>
    </xf>
    <xf numFmtId="0" fontId="5" fillId="3" borderId="3" xfId="0" applyFont="1" applyFill="1" applyBorder="1" applyAlignment="1">
      <alignment horizontal="justify" vertical="top" wrapText="1"/>
    </xf>
    <xf numFmtId="49" fontId="5" fillId="2" borderId="3" xfId="0" applyNumberFormat="1" applyFont="1" applyFill="1" applyBorder="1" applyAlignment="1">
      <alignment horizontal="center" vertical="top" wrapText="1"/>
    </xf>
    <xf numFmtId="0" fontId="6" fillId="2" borderId="3" xfId="0" applyFont="1" applyFill="1" applyBorder="1" applyAlignment="1">
      <alignment horizontal="center" vertical="top" wrapText="1"/>
    </xf>
    <xf numFmtId="0" fontId="6" fillId="4" borderId="1" xfId="0" applyFont="1" applyFill="1" applyBorder="1" applyAlignment="1">
      <alignment horizontal="left" vertical="top" wrapText="1"/>
    </xf>
    <xf numFmtId="49" fontId="6" fillId="4" borderId="1" xfId="0" applyNumberFormat="1" applyFont="1" applyFill="1" applyBorder="1" applyAlignment="1">
      <alignment horizontal="center" vertical="top" wrapText="1"/>
    </xf>
    <xf numFmtId="0" fontId="6" fillId="4" borderId="1" xfId="0" applyFont="1" applyFill="1" applyBorder="1" applyAlignment="1">
      <alignment horizontal="center" vertical="top" wrapText="1"/>
    </xf>
    <xf numFmtId="0" fontId="5" fillId="4" borderId="1" xfId="0" applyFont="1" applyFill="1" applyBorder="1" applyAlignment="1">
      <alignment horizontal="center" vertical="top" wrapText="1"/>
    </xf>
    <xf numFmtId="49" fontId="5" fillId="4" borderId="3" xfId="0" applyNumberFormat="1" applyFont="1" applyFill="1" applyBorder="1" applyAlignment="1">
      <alignment horizontal="center" vertical="top" wrapText="1"/>
    </xf>
    <xf numFmtId="0" fontId="6" fillId="4" borderId="3" xfId="0" applyFont="1" applyFill="1" applyBorder="1" applyAlignment="1">
      <alignment horizontal="center" vertical="top" wrapText="1"/>
    </xf>
    <xf numFmtId="0" fontId="6" fillId="3" borderId="4" xfId="0" applyFont="1" applyFill="1" applyBorder="1" applyAlignment="1">
      <alignment horizontal="center" vertical="top" wrapText="1"/>
    </xf>
    <xf numFmtId="0" fontId="5" fillId="3" borderId="4" xfId="0" applyFont="1" applyFill="1" applyBorder="1" applyAlignment="1">
      <alignment horizontal="center" vertical="top" wrapText="1"/>
    </xf>
    <xf numFmtId="0" fontId="6" fillId="4" borderId="2" xfId="0" applyFont="1" applyFill="1" applyBorder="1" applyAlignment="1">
      <alignment vertical="top" wrapText="1"/>
    </xf>
    <xf numFmtId="49" fontId="6" fillId="4" borderId="3" xfId="0" applyNumberFormat="1" applyFont="1" applyFill="1" applyBorder="1" applyAlignment="1">
      <alignment horizontal="center" vertical="top" wrapText="1"/>
    </xf>
    <xf numFmtId="0" fontId="5" fillId="3" borderId="2" xfId="0" applyFont="1" applyFill="1" applyBorder="1" applyAlignment="1">
      <alignment vertical="top" wrapText="1"/>
    </xf>
    <xf numFmtId="0" fontId="2" fillId="2" borderId="2" xfId="0" applyFont="1" applyFill="1" applyBorder="1" applyAlignment="1">
      <alignment vertical="top" wrapText="1"/>
    </xf>
    <xf numFmtId="0" fontId="2" fillId="2" borderId="3" xfId="0" applyFont="1" applyFill="1" applyBorder="1" applyAlignment="1">
      <alignment horizontal="left" vertical="top" wrapText="1"/>
    </xf>
    <xf numFmtId="0" fontId="1" fillId="2" borderId="2" xfId="0" applyFont="1" applyFill="1" applyBorder="1" applyAlignment="1">
      <alignment horizontal="left" vertical="top" wrapText="1"/>
    </xf>
    <xf numFmtId="0" fontId="1" fillId="2" borderId="3" xfId="0" applyFont="1" applyFill="1" applyBorder="1" applyAlignment="1">
      <alignment horizontal="left" vertical="top" wrapText="1"/>
    </xf>
    <xf numFmtId="0" fontId="2" fillId="2" borderId="2" xfId="0" applyFont="1" applyFill="1" applyBorder="1" applyAlignment="1">
      <alignment horizontal="center" vertical="top" wrapText="1"/>
    </xf>
    <xf numFmtId="0" fontId="2" fillId="2" borderId="3" xfId="0" applyFont="1" applyFill="1" applyBorder="1" applyAlignment="1">
      <alignment vertical="top" wrapText="1"/>
    </xf>
    <xf numFmtId="0" fontId="4" fillId="2" borderId="2" xfId="0" applyFont="1" applyFill="1" applyBorder="1" applyAlignment="1">
      <alignment vertical="top" wrapText="1"/>
    </xf>
    <xf numFmtId="0" fontId="1" fillId="2" borderId="3" xfId="0" applyFont="1" applyFill="1" applyBorder="1" applyAlignment="1">
      <alignment vertical="top" wrapText="1"/>
    </xf>
    <xf numFmtId="0" fontId="2" fillId="3" borderId="2" xfId="0" applyFont="1" applyFill="1" applyBorder="1" applyAlignment="1">
      <alignment horizontal="left" vertical="top" wrapText="1"/>
    </xf>
    <xf numFmtId="0" fontId="2" fillId="3" borderId="3" xfId="0" applyFont="1" applyFill="1" applyBorder="1" applyAlignment="1">
      <alignment horizontal="left" vertical="top" wrapText="1"/>
    </xf>
    <xf numFmtId="0" fontId="2" fillId="4" borderId="2" xfId="0" applyFont="1" applyFill="1" applyBorder="1" applyAlignment="1">
      <alignment vertical="top" wrapText="1"/>
    </xf>
    <xf numFmtId="0" fontId="2" fillId="4" borderId="3" xfId="0" applyFont="1" applyFill="1" applyBorder="1" applyAlignment="1">
      <alignment horizontal="left" vertical="top" wrapText="1"/>
    </xf>
    <xf numFmtId="0" fontId="3" fillId="4" borderId="2" xfId="0" applyFont="1" applyFill="1" applyBorder="1" applyAlignment="1">
      <alignment vertical="top" wrapText="1"/>
    </xf>
    <xf numFmtId="0" fontId="3" fillId="4" borderId="3" xfId="0" applyFont="1" applyFill="1" applyBorder="1" applyAlignment="1">
      <alignment vertical="top" wrapText="1"/>
    </xf>
    <xf numFmtId="0" fontId="3" fillId="3" borderId="2" xfId="0" applyFont="1" applyFill="1" applyBorder="1" applyAlignment="1">
      <alignment vertical="top" wrapText="1"/>
    </xf>
    <xf numFmtId="0" fontId="3" fillId="3" borderId="3" xfId="0" applyFont="1" applyFill="1" applyBorder="1" applyAlignment="1">
      <alignment vertical="top" wrapText="1"/>
    </xf>
    <xf numFmtId="0" fontId="5" fillId="0" borderId="2" xfId="0" applyFont="1" applyBorder="1" applyAlignment="1">
      <alignment horizontal="left" vertical="top" wrapText="1"/>
    </xf>
    <xf numFmtId="0" fontId="5" fillId="0" borderId="2" xfId="0" applyFont="1" applyBorder="1" applyAlignment="1">
      <alignment horizontal="left" vertical="top" wrapText="1"/>
    </xf>
    <xf numFmtId="0" fontId="1" fillId="0" borderId="10" xfId="0" applyFont="1" applyBorder="1" applyAlignment="1">
      <alignment wrapText="1"/>
    </xf>
    <xf numFmtId="0" fontId="5" fillId="0" borderId="2" xfId="0" applyFont="1" applyBorder="1" applyAlignment="1">
      <alignment horizontal="left" vertical="top" wrapText="1"/>
    </xf>
    <xf numFmtId="0" fontId="2" fillId="2" borderId="2" xfId="0" applyFont="1" applyFill="1" applyBorder="1" applyAlignment="1">
      <alignment horizontal="left" vertical="top" wrapText="1"/>
    </xf>
    <xf numFmtId="0" fontId="10" fillId="2" borderId="10" xfId="0" applyFont="1" applyFill="1" applyBorder="1" applyAlignment="1">
      <alignment horizontal="left" vertical="top" wrapText="1"/>
    </xf>
    <xf numFmtId="0" fontId="1" fillId="4" borderId="10" xfId="0" applyFont="1" applyFill="1" applyBorder="1" applyAlignment="1">
      <alignment horizontal="left" vertical="top" wrapText="1"/>
    </xf>
    <xf numFmtId="49" fontId="5" fillId="5" borderId="3" xfId="0" applyNumberFormat="1" applyFont="1" applyFill="1" applyBorder="1" applyAlignment="1">
      <alignment horizontal="center" vertical="top" wrapText="1"/>
    </xf>
    <xf numFmtId="0" fontId="5" fillId="5" borderId="3" xfId="0" applyFont="1" applyFill="1" applyBorder="1" applyAlignment="1">
      <alignment horizontal="center" vertical="top" wrapText="1"/>
    </xf>
    <xf numFmtId="3" fontId="5" fillId="5" borderId="3" xfId="0" applyNumberFormat="1" applyFont="1" applyFill="1" applyBorder="1" applyAlignment="1">
      <alignment horizontal="right" vertical="top" wrapText="1"/>
    </xf>
    <xf numFmtId="0" fontId="5" fillId="5" borderId="2" xfId="0" applyFont="1" applyFill="1" applyBorder="1" applyAlignment="1">
      <alignment horizontal="left" vertical="top" wrapText="1"/>
    </xf>
    <xf numFmtId="0" fontId="1" fillId="3" borderId="10" xfId="0" applyFont="1" applyFill="1" applyBorder="1"/>
    <xf numFmtId="0" fontId="5" fillId="0" borderId="2" xfId="0" applyFont="1" applyBorder="1" applyAlignment="1">
      <alignment vertical="center" wrapText="1"/>
    </xf>
    <xf numFmtId="0" fontId="2" fillId="4" borderId="5" xfId="0" applyFont="1" applyFill="1" applyBorder="1" applyAlignment="1">
      <alignment vertical="center" wrapText="1"/>
    </xf>
    <xf numFmtId="0" fontId="5" fillId="2" borderId="5" xfId="0" applyFont="1" applyFill="1" applyBorder="1" applyAlignment="1">
      <alignment vertical="center" wrapText="1"/>
    </xf>
    <xf numFmtId="0" fontId="5" fillId="3" borderId="10" xfId="0" applyFont="1" applyFill="1" applyBorder="1"/>
    <xf numFmtId="0" fontId="5" fillId="0" borderId="2" xfId="0" applyFont="1" applyBorder="1" applyAlignment="1">
      <alignment horizontal="left" vertical="top" wrapText="1"/>
    </xf>
    <xf numFmtId="0" fontId="5" fillId="0" borderId="11" xfId="0" applyFont="1" applyBorder="1" applyAlignment="1">
      <alignment horizontal="left" vertical="top" wrapText="1"/>
    </xf>
    <xf numFmtId="49" fontId="5" fillId="0" borderId="12" xfId="0" applyNumberFormat="1" applyFont="1" applyBorder="1" applyAlignment="1">
      <alignment horizontal="center" vertical="top" wrapText="1"/>
    </xf>
    <xf numFmtId="0" fontId="5" fillId="0" borderId="12" xfId="0" applyFont="1" applyBorder="1" applyAlignment="1">
      <alignment horizontal="center" vertical="top" wrapText="1"/>
    </xf>
    <xf numFmtId="0" fontId="5" fillId="0" borderId="2" xfId="0" applyFont="1" applyBorder="1" applyAlignment="1">
      <alignment horizontal="left" vertical="top" wrapText="1"/>
    </xf>
    <xf numFmtId="0" fontId="5" fillId="0" borderId="3" xfId="0" applyFont="1" applyFill="1" applyBorder="1" applyAlignment="1">
      <alignment horizontal="center" vertical="top" wrapText="1"/>
    </xf>
    <xf numFmtId="3" fontId="5" fillId="0" borderId="3" xfId="0" applyNumberFormat="1" applyFont="1" applyFill="1" applyBorder="1" applyAlignment="1">
      <alignment horizontal="right" vertical="top" wrapText="1"/>
    </xf>
    <xf numFmtId="0" fontId="5" fillId="2" borderId="12" xfId="0" applyFont="1" applyFill="1" applyBorder="1" applyAlignment="1">
      <alignment horizontal="center" vertical="top" wrapText="1"/>
    </xf>
    <xf numFmtId="0" fontId="5" fillId="4" borderId="10" xfId="0" applyFont="1" applyFill="1" applyBorder="1" applyAlignment="1">
      <alignment horizontal="center" vertical="top" wrapText="1"/>
    </xf>
    <xf numFmtId="0" fontId="6" fillId="4" borderId="10" xfId="0" applyFont="1" applyFill="1" applyBorder="1" applyAlignment="1">
      <alignment horizontal="left" vertical="top" wrapText="1"/>
    </xf>
    <xf numFmtId="49" fontId="6" fillId="4" borderId="10" xfId="0" applyNumberFormat="1" applyFont="1" applyFill="1" applyBorder="1" applyAlignment="1">
      <alignment horizontal="center" vertical="top" wrapText="1"/>
    </xf>
    <xf numFmtId="0" fontId="6" fillId="4" borderId="10" xfId="0" applyFont="1" applyFill="1" applyBorder="1" applyAlignment="1">
      <alignment horizontal="center" vertical="top" wrapText="1"/>
    </xf>
    <xf numFmtId="0" fontId="5" fillId="2" borderId="5" xfId="0" applyFont="1" applyFill="1" applyBorder="1" applyAlignment="1">
      <alignment horizontal="left" vertical="center" wrapText="1"/>
    </xf>
    <xf numFmtId="0" fontId="5" fillId="0" borderId="2" xfId="0" applyFont="1" applyBorder="1" applyAlignment="1">
      <alignment horizontal="left" vertical="top" wrapText="1"/>
    </xf>
    <xf numFmtId="4" fontId="5" fillId="0" borderId="3" xfId="0" applyNumberFormat="1" applyFont="1" applyBorder="1" applyAlignment="1">
      <alignment vertical="top" wrapText="1"/>
    </xf>
    <xf numFmtId="0" fontId="5" fillId="0" borderId="2" xfId="0" applyFont="1" applyBorder="1" applyAlignment="1">
      <alignment horizontal="left" vertical="top" wrapText="1"/>
    </xf>
    <xf numFmtId="0" fontId="5" fillId="0" borderId="12" xfId="0" applyFont="1" applyFill="1" applyBorder="1" applyAlignment="1">
      <alignment horizontal="center" vertical="top" wrapText="1"/>
    </xf>
    <xf numFmtId="0" fontId="5" fillId="0" borderId="2" xfId="0" applyFont="1" applyBorder="1" applyAlignment="1">
      <alignment horizontal="left" vertical="top" wrapText="1"/>
    </xf>
    <xf numFmtId="0" fontId="5" fillId="2" borderId="10" xfId="0" applyFont="1" applyFill="1" applyBorder="1" applyAlignment="1">
      <alignment horizontal="left" vertical="top" wrapText="1"/>
    </xf>
    <xf numFmtId="49" fontId="5" fillId="2" borderId="10" xfId="0" applyNumberFormat="1" applyFont="1" applyFill="1" applyBorder="1" applyAlignment="1">
      <alignment horizontal="center" vertical="top" wrapText="1"/>
    </xf>
    <xf numFmtId="0" fontId="5" fillId="2" borderId="10" xfId="0" applyFont="1" applyFill="1" applyBorder="1" applyAlignment="1">
      <alignment horizontal="center" vertical="top" wrapText="1"/>
    </xf>
    <xf numFmtId="0" fontId="5" fillId="0" borderId="2" xfId="0" applyFont="1" applyBorder="1" applyAlignment="1">
      <alignment horizontal="left" vertical="top" wrapText="1"/>
    </xf>
    <xf numFmtId="164" fontId="1" fillId="0" borderId="0" xfId="0" applyNumberFormat="1" applyFont="1" applyAlignment="1">
      <alignment horizontal="right"/>
    </xf>
    <xf numFmtId="164" fontId="7" fillId="0" borderId="0" xfId="0" applyNumberFormat="1" applyFont="1"/>
    <xf numFmtId="164" fontId="2" fillId="0" borderId="4" xfId="0" applyNumberFormat="1" applyFont="1" applyBorder="1" applyAlignment="1">
      <alignment horizontal="center" vertical="top" wrapText="1"/>
    </xf>
    <xf numFmtId="164" fontId="1" fillId="0" borderId="3" xfId="0" applyNumberFormat="1" applyFont="1" applyBorder="1" applyAlignment="1">
      <alignment horizontal="right" vertical="top" wrapText="1"/>
    </xf>
    <xf numFmtId="164" fontId="3" fillId="0" borderId="6" xfId="0" applyNumberFormat="1" applyFont="1" applyBorder="1" applyAlignment="1">
      <alignment horizontal="right" vertical="top" wrapText="1"/>
    </xf>
    <xf numFmtId="164" fontId="3" fillId="4" borderId="3" xfId="0" applyNumberFormat="1" applyFont="1" applyFill="1" applyBorder="1" applyAlignment="1">
      <alignment horizontal="right" vertical="top" wrapText="1"/>
    </xf>
    <xf numFmtId="164" fontId="3" fillId="2" borderId="3" xfId="0" applyNumberFormat="1" applyFont="1" applyFill="1" applyBorder="1" applyAlignment="1">
      <alignment horizontal="right" vertical="top" wrapText="1"/>
    </xf>
    <xf numFmtId="164" fontId="1" fillId="0" borderId="4" xfId="0" applyNumberFormat="1" applyFont="1" applyBorder="1" applyAlignment="1">
      <alignment vertical="top" wrapText="1"/>
    </xf>
    <xf numFmtId="164" fontId="1" fillId="0" borderId="13" xfId="0" applyNumberFormat="1" applyFont="1" applyBorder="1" applyAlignment="1">
      <alignment vertical="top" wrapText="1"/>
    </xf>
    <xf numFmtId="164" fontId="1" fillId="0" borderId="10" xfId="0" applyNumberFormat="1" applyFont="1" applyBorder="1" applyAlignment="1">
      <alignment vertical="top" wrapText="1"/>
    </xf>
    <xf numFmtId="164" fontId="2" fillId="2" borderId="3" xfId="0" applyNumberFormat="1" applyFont="1" applyFill="1" applyBorder="1" applyAlignment="1">
      <alignment horizontal="right" vertical="top" wrapText="1"/>
    </xf>
    <xf numFmtId="164" fontId="2" fillId="3" borderId="3" xfId="0" applyNumberFormat="1" applyFont="1" applyFill="1" applyBorder="1" applyAlignment="1">
      <alignment horizontal="right" vertical="top" wrapText="1"/>
    </xf>
    <xf numFmtId="164" fontId="1" fillId="2" borderId="3" xfId="0" applyNumberFormat="1" applyFont="1" applyFill="1" applyBorder="1" applyAlignment="1">
      <alignment horizontal="right" vertical="top" wrapText="1"/>
    </xf>
    <xf numFmtId="164" fontId="2" fillId="4" borderId="3" xfId="0" applyNumberFormat="1" applyFont="1" applyFill="1" applyBorder="1" applyAlignment="1">
      <alignment horizontal="right" vertical="top" wrapText="1"/>
    </xf>
    <xf numFmtId="164" fontId="1" fillId="5" borderId="3" xfId="0" applyNumberFormat="1" applyFont="1" applyFill="1" applyBorder="1" applyAlignment="1">
      <alignment horizontal="right" vertical="top" wrapText="1"/>
    </xf>
    <xf numFmtId="0" fontId="1" fillId="0" borderId="11" xfId="0" applyFont="1" applyBorder="1" applyAlignment="1">
      <alignment horizontal="left" vertical="top" wrapText="1"/>
    </xf>
    <xf numFmtId="0" fontId="1" fillId="0" borderId="12" xfId="0" applyFont="1" applyBorder="1" applyAlignment="1">
      <alignment horizontal="left" vertical="top" wrapText="1"/>
    </xf>
    <xf numFmtId="164" fontId="1" fillId="0" borderId="12" xfId="0" applyNumberFormat="1" applyFont="1" applyBorder="1" applyAlignment="1">
      <alignment horizontal="right" vertical="top" wrapText="1"/>
    </xf>
    <xf numFmtId="164" fontId="0" fillId="0" borderId="0" xfId="0" applyNumberFormat="1"/>
    <xf numFmtId="164" fontId="1" fillId="0" borderId="0" xfId="0" applyNumberFormat="1" applyFont="1" applyFill="1" applyBorder="1" applyAlignment="1">
      <alignment horizontal="right"/>
    </xf>
    <xf numFmtId="164" fontId="5" fillId="0" borderId="6" xfId="0" applyNumberFormat="1" applyFont="1" applyBorder="1" applyAlignment="1">
      <alignment horizontal="center" vertical="top" wrapText="1"/>
    </xf>
    <xf numFmtId="164" fontId="6" fillId="0" borderId="3" xfId="0" applyNumberFormat="1" applyFont="1" applyBorder="1" applyAlignment="1">
      <alignment horizontal="right" vertical="top" wrapText="1"/>
    </xf>
    <xf numFmtId="164" fontId="5" fillId="3" borderId="3" xfId="0" applyNumberFormat="1" applyFont="1" applyFill="1" applyBorder="1" applyAlignment="1">
      <alignment horizontal="right" vertical="top" wrapText="1"/>
    </xf>
    <xf numFmtId="164" fontId="5" fillId="2" borderId="3" xfId="0" applyNumberFormat="1" applyFont="1" applyFill="1" applyBorder="1" applyAlignment="1">
      <alignment horizontal="right" vertical="top" wrapText="1"/>
    </xf>
    <xf numFmtId="164" fontId="5" fillId="0" borderId="3" xfId="0" applyNumberFormat="1" applyFont="1" applyBorder="1" applyAlignment="1">
      <alignment horizontal="right" vertical="top" wrapText="1"/>
    </xf>
    <xf numFmtId="164" fontId="5" fillId="0" borderId="12" xfId="0" applyNumberFormat="1" applyFont="1" applyBorder="1" applyAlignment="1">
      <alignment horizontal="right" vertical="top" wrapText="1"/>
    </xf>
    <xf numFmtId="164" fontId="5" fillId="3" borderId="4" xfId="0" applyNumberFormat="1" applyFont="1" applyFill="1" applyBorder="1" applyAlignment="1">
      <alignment horizontal="right" vertical="top" wrapText="1"/>
    </xf>
    <xf numFmtId="164" fontId="5" fillId="4" borderId="3" xfId="0" applyNumberFormat="1" applyFont="1" applyFill="1" applyBorder="1" applyAlignment="1">
      <alignment horizontal="right" vertical="top" wrapText="1"/>
    </xf>
    <xf numFmtId="164" fontId="5" fillId="5" borderId="3" xfId="0" applyNumberFormat="1" applyFont="1" applyFill="1" applyBorder="1" applyAlignment="1">
      <alignment horizontal="right" vertical="top" wrapText="1"/>
    </xf>
    <xf numFmtId="164" fontId="5" fillId="2" borderId="10" xfId="0" applyNumberFormat="1" applyFont="1" applyFill="1" applyBorder="1" applyAlignment="1">
      <alignment horizontal="right" vertical="top" wrapText="1"/>
    </xf>
    <xf numFmtId="164" fontId="6" fillId="4" borderId="3" xfId="0" applyNumberFormat="1" applyFont="1" applyFill="1" applyBorder="1" applyAlignment="1">
      <alignment horizontal="right" vertical="top" wrapText="1"/>
    </xf>
    <xf numFmtId="0" fontId="5" fillId="0" borderId="2" xfId="0" applyFont="1" applyBorder="1" applyAlignment="1">
      <alignment horizontal="left" vertical="top" wrapText="1"/>
    </xf>
    <xf numFmtId="0" fontId="5" fillId="2" borderId="10" xfId="0" applyFont="1" applyFill="1" applyBorder="1" applyAlignment="1">
      <alignment vertical="top" wrapText="1"/>
    </xf>
    <xf numFmtId="0" fontId="5" fillId="2" borderId="10" xfId="0" applyFont="1" applyFill="1" applyBorder="1" applyAlignment="1">
      <alignment horizontal="justify" vertical="top" wrapText="1"/>
    </xf>
    <xf numFmtId="49" fontId="5" fillId="3" borderId="14" xfId="0" applyNumberFormat="1" applyFont="1" applyFill="1" applyBorder="1" applyAlignment="1">
      <alignment horizontal="center" vertical="top" wrapText="1"/>
    </xf>
    <xf numFmtId="0" fontId="5" fillId="3" borderId="10" xfId="0" applyFont="1" applyFill="1" applyBorder="1" applyAlignment="1">
      <alignment horizontal="left" vertical="top" wrapText="1"/>
    </xf>
    <xf numFmtId="164" fontId="0" fillId="0" borderId="0" xfId="0" applyNumberFormat="1" applyFont="1"/>
    <xf numFmtId="164" fontId="6" fillId="4" borderId="1" xfId="0" applyNumberFormat="1" applyFont="1" applyFill="1" applyBorder="1" applyAlignment="1">
      <alignment horizontal="right" vertical="top" wrapText="1"/>
    </xf>
    <xf numFmtId="164" fontId="6" fillId="4" borderId="10" xfId="0" applyNumberFormat="1" applyFont="1" applyFill="1" applyBorder="1" applyAlignment="1">
      <alignment horizontal="right" vertical="top" wrapText="1"/>
    </xf>
    <xf numFmtId="164" fontId="6" fillId="3" borderId="3" xfId="0" applyNumberFormat="1" applyFont="1" applyFill="1" applyBorder="1" applyAlignment="1">
      <alignment horizontal="right" vertical="top" wrapText="1"/>
    </xf>
    <xf numFmtId="164" fontId="5" fillId="6" borderId="3" xfId="0" applyNumberFormat="1" applyFont="1" applyFill="1" applyBorder="1" applyAlignment="1">
      <alignment horizontal="right" vertical="top" wrapText="1"/>
    </xf>
    <xf numFmtId="3" fontId="0" fillId="0" borderId="0" xfId="0" applyNumberFormat="1"/>
    <xf numFmtId="4" fontId="0" fillId="0" borderId="0" xfId="0" applyNumberFormat="1"/>
    <xf numFmtId="0" fontId="2" fillId="0" borderId="0" xfId="0" applyFont="1" applyAlignment="1">
      <alignment horizontal="center" wrapText="1" shrinkToFit="1"/>
    </xf>
    <xf numFmtId="0" fontId="5" fillId="0" borderId="10" xfId="0" applyFont="1" applyBorder="1" applyAlignment="1">
      <alignment horizontal="left" vertical="top" wrapText="1"/>
    </xf>
    <xf numFmtId="49" fontId="5" fillId="0" borderId="10" xfId="0" applyNumberFormat="1" applyFont="1" applyBorder="1" applyAlignment="1">
      <alignment horizontal="center" vertical="top" wrapText="1"/>
    </xf>
    <xf numFmtId="0" fontId="5" fillId="0" borderId="10" xfId="0" applyFont="1" applyBorder="1" applyAlignment="1">
      <alignment horizontal="center" vertical="top" wrapText="1"/>
    </xf>
    <xf numFmtId="164" fontId="5" fillId="0" borderId="10" xfId="0" applyNumberFormat="1" applyFont="1" applyBorder="1" applyAlignment="1">
      <alignment horizontal="right" vertical="top" wrapText="1"/>
    </xf>
    <xf numFmtId="0" fontId="6" fillId="3" borderId="1" xfId="0" applyFont="1" applyFill="1" applyBorder="1" applyAlignment="1">
      <alignment horizontal="left" vertical="top" wrapText="1"/>
    </xf>
    <xf numFmtId="0" fontId="6" fillId="3" borderId="2" xfId="0" applyFont="1" applyFill="1" applyBorder="1" applyAlignment="1">
      <alignment horizontal="left" vertical="top" wrapText="1"/>
    </xf>
    <xf numFmtId="49" fontId="6" fillId="3" borderId="1" xfId="0" applyNumberFormat="1" applyFont="1" applyFill="1" applyBorder="1" applyAlignment="1">
      <alignment horizontal="center" vertical="top" wrapText="1"/>
    </xf>
    <xf numFmtId="49" fontId="6" fillId="3" borderId="2" xfId="0" applyNumberFormat="1" applyFont="1" applyFill="1" applyBorder="1" applyAlignment="1">
      <alignment horizontal="center" vertical="top" wrapText="1"/>
    </xf>
    <xf numFmtId="0" fontId="6" fillId="3" borderId="1" xfId="0" applyFont="1" applyFill="1" applyBorder="1" applyAlignment="1">
      <alignment horizontal="center" vertical="top" wrapText="1"/>
    </xf>
    <xf numFmtId="0" fontId="6" fillId="3" borderId="2" xfId="0" applyFont="1" applyFill="1" applyBorder="1" applyAlignment="1">
      <alignment horizontal="center" vertical="top" wrapText="1"/>
    </xf>
    <xf numFmtId="0" fontId="5" fillId="3" borderId="1" xfId="0" applyFont="1" applyFill="1" applyBorder="1" applyAlignment="1">
      <alignment horizontal="center" vertical="top" wrapText="1"/>
    </xf>
    <xf numFmtId="0" fontId="5" fillId="3" borderId="2" xfId="0" applyFont="1" applyFill="1" applyBorder="1" applyAlignment="1">
      <alignment horizontal="center" vertical="top" wrapText="1"/>
    </xf>
    <xf numFmtId="164" fontId="6" fillId="3" borderId="1" xfId="0" applyNumberFormat="1" applyFont="1" applyFill="1" applyBorder="1" applyAlignment="1">
      <alignment horizontal="right" vertical="top" wrapText="1"/>
    </xf>
    <xf numFmtId="164" fontId="6" fillId="3" borderId="2" xfId="0" applyNumberFormat="1" applyFont="1" applyFill="1" applyBorder="1" applyAlignment="1">
      <alignment horizontal="right" vertical="top" wrapText="1"/>
    </xf>
    <xf numFmtId="0" fontId="2" fillId="0" borderId="0" xfId="0" applyFont="1" applyAlignment="1">
      <alignment horizontal="center" wrapText="1"/>
    </xf>
    <xf numFmtId="0" fontId="5" fillId="0" borderId="1" xfId="0" applyFont="1" applyBorder="1" applyAlignment="1">
      <alignment horizontal="left" vertical="top" wrapText="1"/>
    </xf>
    <xf numFmtId="0" fontId="5" fillId="0" borderId="2" xfId="0" applyFont="1" applyBorder="1" applyAlignment="1">
      <alignment horizontal="left" vertical="top" wrapText="1"/>
    </xf>
    <xf numFmtId="0" fontId="5" fillId="0" borderId="1" xfId="0" applyFont="1" applyBorder="1" applyAlignment="1">
      <alignment horizontal="center" vertical="top" wrapText="1"/>
    </xf>
    <xf numFmtId="0" fontId="5" fillId="0" borderId="2" xfId="0" applyFont="1" applyBorder="1" applyAlignment="1">
      <alignment horizontal="center" vertical="top" wrapText="1"/>
    </xf>
    <xf numFmtId="3" fontId="5" fillId="0" borderId="1" xfId="0" applyNumberFormat="1" applyFont="1" applyBorder="1" applyAlignment="1">
      <alignment horizontal="right" vertical="top" wrapText="1"/>
    </xf>
    <xf numFmtId="3" fontId="5" fillId="0" borderId="2" xfId="0" applyNumberFormat="1" applyFont="1" applyBorder="1" applyAlignment="1">
      <alignment horizontal="right" vertical="top" wrapText="1"/>
    </xf>
    <xf numFmtId="0" fontId="6" fillId="0" borderId="8" xfId="0" applyFont="1" applyBorder="1" applyAlignment="1">
      <alignment vertical="top" wrapText="1"/>
    </xf>
    <xf numFmtId="0" fontId="6" fillId="0" borderId="9" xfId="0" applyFont="1" applyBorder="1" applyAlignment="1">
      <alignment vertical="top" wrapText="1"/>
    </xf>
    <xf numFmtId="0" fontId="6" fillId="0" borderId="6" xfId="0" applyFont="1" applyBorder="1" applyAlignment="1">
      <alignment vertical="top" wrapText="1"/>
    </xf>
    <xf numFmtId="0" fontId="5" fillId="0" borderId="8" xfId="0" applyFont="1" applyBorder="1" applyAlignment="1">
      <alignment vertical="top" wrapText="1"/>
    </xf>
    <xf numFmtId="0" fontId="5" fillId="0" borderId="6" xfId="0" applyFont="1" applyBorder="1" applyAlignment="1">
      <alignment vertical="top" wrapText="1"/>
    </xf>
    <xf numFmtId="0" fontId="5" fillId="0" borderId="0" xfId="0" applyFont="1" applyAlignment="1">
      <alignment horizontal="center" wrapText="1" shrinkToFit="1"/>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sheetPr>
    <pageSetUpPr fitToPage="1"/>
  </sheetPr>
  <dimension ref="A1:C66"/>
  <sheetViews>
    <sheetView view="pageBreakPreview" zoomScaleNormal="80" zoomScaleSheetLayoutView="100" workbookViewId="0">
      <selection activeCell="B12" sqref="B12"/>
    </sheetView>
  </sheetViews>
  <sheetFormatPr defaultRowHeight="15.75"/>
  <cols>
    <col min="1" max="1" width="29.140625" style="12" customWidth="1"/>
    <col min="2" max="2" width="52.140625" style="12" customWidth="1"/>
    <col min="3" max="3" width="21.5703125" style="122" customWidth="1"/>
    <col min="4" max="16384" width="9.140625" style="12"/>
  </cols>
  <sheetData>
    <row r="1" spans="1:3">
      <c r="A1" s="1"/>
      <c r="C1" s="121" t="s">
        <v>0</v>
      </c>
    </row>
    <row r="2" spans="1:3">
      <c r="A2" s="1"/>
      <c r="C2" s="121" t="s">
        <v>1</v>
      </c>
    </row>
    <row r="3" spans="1:3">
      <c r="A3" s="1"/>
      <c r="C3" s="121" t="s">
        <v>175</v>
      </c>
    </row>
    <row r="4" spans="1:3">
      <c r="A4" s="1"/>
      <c r="C4" s="121" t="s">
        <v>45</v>
      </c>
    </row>
    <row r="5" spans="1:3">
      <c r="A5" s="1"/>
      <c r="C5" s="121" t="s">
        <v>186</v>
      </c>
    </row>
    <row r="6" spans="1:3">
      <c r="A6" s="1"/>
      <c r="C6" s="121" t="s">
        <v>176</v>
      </c>
    </row>
    <row r="7" spans="1:3">
      <c r="A7" s="1"/>
      <c r="C7" s="121" t="s">
        <v>138</v>
      </c>
    </row>
    <row r="8" spans="1:3">
      <c r="A8" s="2"/>
    </row>
    <row r="9" spans="1:3">
      <c r="A9" s="3"/>
      <c r="B9" s="164" t="s">
        <v>177</v>
      </c>
    </row>
    <row r="10" spans="1:3" ht="55.5" customHeight="1">
      <c r="A10" s="3"/>
      <c r="B10" s="164"/>
    </row>
    <row r="11" spans="1:3" ht="16.5" thickBot="1">
      <c r="A11" s="1"/>
      <c r="C11" s="121" t="s">
        <v>2</v>
      </c>
    </row>
    <row r="12" spans="1:3" ht="82.5" customHeight="1">
      <c r="A12" s="6" t="s">
        <v>16</v>
      </c>
      <c r="B12" s="6" t="s">
        <v>3</v>
      </c>
      <c r="C12" s="123" t="s">
        <v>4</v>
      </c>
    </row>
    <row r="13" spans="1:3" ht="16.5" thickBot="1">
      <c r="A13" s="4">
        <v>1</v>
      </c>
      <c r="B13" s="5">
        <v>2</v>
      </c>
      <c r="C13" s="124"/>
    </row>
    <row r="14" spans="1:3" ht="16.5" thickBot="1">
      <c r="A14" s="13"/>
      <c r="B14" s="14" t="s">
        <v>5</v>
      </c>
      <c r="C14" s="125">
        <f>C15+C59+C56</f>
        <v>3682717</v>
      </c>
    </row>
    <row r="15" spans="1:3" ht="24.75" customHeight="1" thickBot="1">
      <c r="A15" s="79" t="s">
        <v>6</v>
      </c>
      <c r="B15" s="80" t="s">
        <v>7</v>
      </c>
      <c r="C15" s="126">
        <f>C16+C21+C27+C38+C42+C46+C48+C49+C45</f>
        <v>1479453.6</v>
      </c>
    </row>
    <row r="16" spans="1:3" ht="24.75" customHeight="1" thickBot="1">
      <c r="A16" s="81" t="s">
        <v>8</v>
      </c>
      <c r="B16" s="82" t="s">
        <v>9</v>
      </c>
      <c r="C16" s="132">
        <f>C17</f>
        <v>128280.56</v>
      </c>
    </row>
    <row r="17" spans="1:3" ht="22.5" customHeight="1" thickBot="1">
      <c r="A17" s="73" t="s">
        <v>10</v>
      </c>
      <c r="B17" s="74" t="s">
        <v>17</v>
      </c>
      <c r="C17" s="127">
        <f>C18+C19+C20</f>
        <v>128280.56</v>
      </c>
    </row>
    <row r="18" spans="1:3" ht="99.75" customHeight="1" thickBot="1">
      <c r="A18" s="17" t="s">
        <v>18</v>
      </c>
      <c r="B18" s="17" t="s">
        <v>11</v>
      </c>
      <c r="C18" s="128">
        <v>0</v>
      </c>
    </row>
    <row r="19" spans="1:3" ht="99.75" customHeight="1" thickBot="1">
      <c r="A19" s="17" t="s">
        <v>125</v>
      </c>
      <c r="B19" s="17" t="s">
        <v>11</v>
      </c>
      <c r="C19" s="129">
        <f>126334.27+34.28</f>
        <v>126368.55</v>
      </c>
    </row>
    <row r="20" spans="1:3" ht="99.75" customHeight="1">
      <c r="A20" s="17" t="s">
        <v>97</v>
      </c>
      <c r="B20" s="85" t="s">
        <v>96</v>
      </c>
      <c r="C20" s="130">
        <f>1871.97+38.04+2</f>
        <v>1912.01</v>
      </c>
    </row>
    <row r="21" spans="1:3" ht="18.75" customHeight="1" thickBot="1">
      <c r="A21" s="71" t="s">
        <v>12</v>
      </c>
      <c r="B21" s="72" t="s">
        <v>13</v>
      </c>
      <c r="C21" s="131">
        <f>C24+C25+C26</f>
        <v>0</v>
      </c>
    </row>
    <row r="22" spans="1:3" ht="18.75" customHeight="1" thickBot="1">
      <c r="A22" s="15" t="s">
        <v>143</v>
      </c>
      <c r="B22" s="16" t="s">
        <v>19</v>
      </c>
      <c r="C22" s="124">
        <v>0</v>
      </c>
    </row>
    <row r="23" spans="1:3" ht="18.75" customHeight="1" thickBot="1">
      <c r="A23" s="15" t="s">
        <v>20</v>
      </c>
      <c r="B23" s="16" t="s">
        <v>19</v>
      </c>
      <c r="C23" s="124"/>
    </row>
    <row r="24" spans="1:3" ht="67.5" customHeight="1" thickBot="1">
      <c r="A24" s="15" t="s">
        <v>142</v>
      </c>
      <c r="B24" s="16" t="s">
        <v>145</v>
      </c>
      <c r="C24" s="124">
        <v>0</v>
      </c>
    </row>
    <row r="25" spans="1:3" ht="36" customHeight="1" thickBot="1">
      <c r="A25" s="15" t="s">
        <v>144</v>
      </c>
      <c r="B25" s="16" t="s">
        <v>146</v>
      </c>
      <c r="C25" s="124">
        <v>0</v>
      </c>
    </row>
    <row r="26" spans="1:3" ht="66" customHeight="1" thickBot="1">
      <c r="A26" s="15" t="s">
        <v>147</v>
      </c>
      <c r="B26" s="16" t="s">
        <v>148</v>
      </c>
      <c r="C26" s="124">
        <v>0</v>
      </c>
    </row>
    <row r="27" spans="1:3" ht="18.75" customHeight="1" thickBot="1">
      <c r="A27" s="75" t="s">
        <v>21</v>
      </c>
      <c r="B27" s="76" t="s">
        <v>22</v>
      </c>
      <c r="C27" s="132">
        <f>C28+C31+C37</f>
        <v>1131172.1100000001</v>
      </c>
    </row>
    <row r="28" spans="1:3" ht="18.75" customHeight="1" thickBot="1">
      <c r="A28" s="69" t="s">
        <v>23</v>
      </c>
      <c r="B28" s="70" t="s">
        <v>24</v>
      </c>
      <c r="C28" s="133">
        <f>C29+C30</f>
        <v>138900.35</v>
      </c>
    </row>
    <row r="29" spans="1:3" ht="18.75" customHeight="1" thickBot="1">
      <c r="A29" s="15" t="s">
        <v>25</v>
      </c>
      <c r="B29" s="16" t="s">
        <v>26</v>
      </c>
      <c r="C29" s="124">
        <v>33753.03</v>
      </c>
    </row>
    <row r="30" spans="1:3" ht="18.75" customHeight="1" thickBot="1">
      <c r="A30" s="15" t="s">
        <v>23</v>
      </c>
      <c r="B30" s="16" t="s">
        <v>26</v>
      </c>
      <c r="C30" s="124">
        <v>105147.32</v>
      </c>
    </row>
    <row r="31" spans="1:3" ht="21" customHeight="1" thickBot="1">
      <c r="A31" s="69" t="s">
        <v>27</v>
      </c>
      <c r="B31" s="70" t="s">
        <v>28</v>
      </c>
      <c r="C31" s="133">
        <f>C32+C33</f>
        <v>992259.65999999992</v>
      </c>
    </row>
    <row r="32" spans="1:3" ht="48" customHeight="1" thickBot="1">
      <c r="A32" s="15" t="s">
        <v>98</v>
      </c>
      <c r="B32" s="16" t="s">
        <v>29</v>
      </c>
      <c r="C32" s="124">
        <v>427844.83</v>
      </c>
    </row>
    <row r="33" spans="1:3" ht="95.25" thickBot="1">
      <c r="A33" s="15" t="s">
        <v>99</v>
      </c>
      <c r="B33" s="16" t="s">
        <v>30</v>
      </c>
      <c r="C33" s="124">
        <v>564414.82999999996</v>
      </c>
    </row>
    <row r="34" spans="1:3" ht="32.25" thickBot="1">
      <c r="A34" s="15" t="s">
        <v>149</v>
      </c>
      <c r="B34" s="16" t="s">
        <v>152</v>
      </c>
      <c r="C34" s="124">
        <v>0</v>
      </c>
    </row>
    <row r="35" spans="1:3" ht="16.5" thickBot="1">
      <c r="A35" s="15" t="s">
        <v>150</v>
      </c>
      <c r="B35" s="16" t="s">
        <v>22</v>
      </c>
      <c r="C35" s="124">
        <v>0</v>
      </c>
    </row>
    <row r="36" spans="1:3" ht="32.25" thickBot="1">
      <c r="A36" s="15" t="s">
        <v>151</v>
      </c>
      <c r="B36" s="16" t="s">
        <v>153</v>
      </c>
      <c r="C36" s="124">
        <v>0</v>
      </c>
    </row>
    <row r="37" spans="1:3" ht="63.75" thickBot="1">
      <c r="A37" s="15" t="s">
        <v>139</v>
      </c>
      <c r="B37" s="16" t="s">
        <v>154</v>
      </c>
      <c r="C37" s="124">
        <v>12.1</v>
      </c>
    </row>
    <row r="38" spans="1:3" ht="32.25" thickBot="1">
      <c r="A38" s="15" t="s">
        <v>149</v>
      </c>
      <c r="B38" s="16" t="s">
        <v>152</v>
      </c>
      <c r="C38" s="124">
        <v>0</v>
      </c>
    </row>
    <row r="39" spans="1:3" ht="16.5" thickBot="1">
      <c r="A39" s="15" t="s">
        <v>150</v>
      </c>
      <c r="B39" s="16" t="s">
        <v>22</v>
      </c>
      <c r="C39" s="124">
        <v>0</v>
      </c>
    </row>
    <row r="40" spans="1:3" ht="32.25" thickBot="1">
      <c r="A40" s="15" t="s">
        <v>151</v>
      </c>
      <c r="B40" s="16" t="s">
        <v>161</v>
      </c>
      <c r="C40" s="124">
        <v>0</v>
      </c>
    </row>
    <row r="41" spans="1:3" ht="63.75" thickBot="1">
      <c r="A41" s="15" t="s">
        <v>139</v>
      </c>
      <c r="B41" s="16" t="s">
        <v>162</v>
      </c>
      <c r="C41" s="124">
        <v>0</v>
      </c>
    </row>
    <row r="42" spans="1:3" ht="16.5" thickBot="1">
      <c r="A42" s="15" t="s">
        <v>163</v>
      </c>
      <c r="B42" s="16" t="s">
        <v>7</v>
      </c>
      <c r="C42" s="124">
        <v>0</v>
      </c>
    </row>
    <row r="43" spans="1:3" ht="16.5" thickBot="1">
      <c r="A43" s="15" t="s">
        <v>164</v>
      </c>
      <c r="B43" s="16" t="s">
        <v>165</v>
      </c>
      <c r="C43" s="124">
        <v>0</v>
      </c>
    </row>
    <row r="44" spans="1:3" ht="48" thickBot="1">
      <c r="A44" s="15" t="s">
        <v>166</v>
      </c>
      <c r="B44" s="16" t="s">
        <v>167</v>
      </c>
      <c r="C44" s="124">
        <v>0</v>
      </c>
    </row>
    <row r="45" spans="1:3" ht="63.75" thickBot="1">
      <c r="A45" s="15" t="s">
        <v>109</v>
      </c>
      <c r="B45" s="16" t="s">
        <v>168</v>
      </c>
      <c r="C45" s="124">
        <v>130608.75</v>
      </c>
    </row>
    <row r="46" spans="1:3" ht="20.25" customHeight="1" thickBot="1">
      <c r="A46" s="67" t="s">
        <v>14</v>
      </c>
      <c r="B46" s="68" t="s">
        <v>15</v>
      </c>
      <c r="C46" s="131">
        <f>C47</f>
        <v>4900</v>
      </c>
    </row>
    <row r="47" spans="1:3" ht="36" customHeight="1" thickBot="1">
      <c r="A47" s="15" t="s">
        <v>31</v>
      </c>
      <c r="B47" s="16" t="s">
        <v>32</v>
      </c>
      <c r="C47" s="124">
        <v>4900</v>
      </c>
    </row>
    <row r="48" spans="1:3" ht="54" customHeight="1" thickBot="1">
      <c r="A48" s="87" t="s">
        <v>103</v>
      </c>
      <c r="B48" s="88" t="s">
        <v>104</v>
      </c>
      <c r="C48" s="131"/>
    </row>
    <row r="49" spans="1:3" ht="36" customHeight="1" thickBot="1">
      <c r="A49" s="87" t="s">
        <v>169</v>
      </c>
      <c r="B49" s="68" t="s">
        <v>170</v>
      </c>
      <c r="C49" s="131">
        <v>84492.18</v>
      </c>
    </row>
    <row r="50" spans="1:3" ht="117.75" customHeight="1" thickBot="1">
      <c r="A50" s="87" t="s">
        <v>137</v>
      </c>
      <c r="B50" s="68" t="s">
        <v>122</v>
      </c>
      <c r="C50" s="131">
        <v>0</v>
      </c>
    </row>
    <row r="51" spans="1:3" ht="93.75" customHeight="1" thickBot="1">
      <c r="A51" s="87" t="s">
        <v>119</v>
      </c>
      <c r="B51" s="68" t="s">
        <v>118</v>
      </c>
      <c r="C51" s="131"/>
    </row>
    <row r="52" spans="1:3" ht="34.5" customHeight="1" thickBot="1">
      <c r="A52" s="87" t="s">
        <v>123</v>
      </c>
      <c r="B52" s="88" t="s">
        <v>124</v>
      </c>
      <c r="C52" s="131">
        <v>0</v>
      </c>
    </row>
    <row r="53" spans="1:3" ht="38.25" customHeight="1" thickBot="1">
      <c r="A53" s="87" t="s">
        <v>121</v>
      </c>
      <c r="B53" s="68" t="s">
        <v>120</v>
      </c>
      <c r="C53" s="131"/>
    </row>
    <row r="54" spans="1:3" ht="36" customHeight="1" thickBot="1">
      <c r="A54" s="87" t="s">
        <v>111</v>
      </c>
      <c r="B54" s="68" t="s">
        <v>112</v>
      </c>
      <c r="C54" s="131">
        <v>0</v>
      </c>
    </row>
    <row r="55" spans="1:3" ht="23.25" customHeight="1" thickBot="1">
      <c r="A55" s="87" t="s">
        <v>109</v>
      </c>
      <c r="B55" s="68" t="s">
        <v>110</v>
      </c>
      <c r="C55" s="131"/>
    </row>
    <row r="56" spans="1:3" ht="23.25" customHeight="1" thickBot="1">
      <c r="A56" s="87" t="s">
        <v>155</v>
      </c>
      <c r="B56" s="68" t="s">
        <v>158</v>
      </c>
      <c r="C56" s="131">
        <v>0</v>
      </c>
    </row>
    <row r="57" spans="1:3" ht="23.25" customHeight="1" thickBot="1">
      <c r="A57" s="87" t="s">
        <v>156</v>
      </c>
      <c r="B57" s="68" t="s">
        <v>159</v>
      </c>
      <c r="C57" s="131">
        <v>0</v>
      </c>
    </row>
    <row r="58" spans="1:3" ht="35.25" customHeight="1" thickBot="1">
      <c r="A58" s="87" t="s">
        <v>157</v>
      </c>
      <c r="B58" s="68" t="s">
        <v>160</v>
      </c>
      <c r="C58" s="131">
        <v>0</v>
      </c>
    </row>
    <row r="59" spans="1:3" ht="20.25" customHeight="1" thickBot="1">
      <c r="A59" s="77" t="s">
        <v>33</v>
      </c>
      <c r="B59" s="78" t="s">
        <v>34</v>
      </c>
      <c r="C59" s="134">
        <f>C60+C62+C64+C65+C66+C61</f>
        <v>2203263.4</v>
      </c>
    </row>
    <row r="60" spans="1:3" ht="32.25" customHeight="1" thickBot="1">
      <c r="A60" s="15" t="s">
        <v>128</v>
      </c>
      <c r="B60" s="16" t="s">
        <v>129</v>
      </c>
      <c r="C60" s="135">
        <v>731500</v>
      </c>
    </row>
    <row r="61" spans="1:3" ht="35.25" customHeight="1" thickBot="1">
      <c r="A61" s="15" t="s">
        <v>130</v>
      </c>
      <c r="B61" s="16" t="s">
        <v>35</v>
      </c>
      <c r="C61" s="135">
        <v>274500</v>
      </c>
    </row>
    <row r="62" spans="1:3" ht="52.5" customHeight="1" thickBot="1">
      <c r="A62" s="15" t="s">
        <v>127</v>
      </c>
      <c r="B62" s="16" t="s">
        <v>36</v>
      </c>
      <c r="C62" s="135">
        <v>73800</v>
      </c>
    </row>
    <row r="63" spans="1:3" ht="39.75" customHeight="1" thickBot="1">
      <c r="A63" s="15" t="s">
        <v>134</v>
      </c>
      <c r="B63" s="16" t="s">
        <v>37</v>
      </c>
      <c r="C63" s="135">
        <v>0</v>
      </c>
    </row>
    <row r="64" spans="1:3" ht="100.5" customHeight="1" thickBot="1">
      <c r="A64" s="15" t="s">
        <v>135</v>
      </c>
      <c r="B64" s="16" t="s">
        <v>136</v>
      </c>
      <c r="C64" s="124">
        <v>100000</v>
      </c>
    </row>
    <row r="65" spans="1:3" ht="21.75" customHeight="1" thickBot="1">
      <c r="A65" s="15" t="s">
        <v>105</v>
      </c>
      <c r="B65" s="16" t="s">
        <v>106</v>
      </c>
      <c r="C65" s="124">
        <v>827722.4</v>
      </c>
    </row>
    <row r="66" spans="1:3" ht="106.5" customHeight="1">
      <c r="A66" s="136" t="s">
        <v>171</v>
      </c>
      <c r="B66" s="137" t="s">
        <v>172</v>
      </c>
      <c r="C66" s="138">
        <v>195741</v>
      </c>
    </row>
  </sheetData>
  <mergeCells count="1">
    <mergeCell ref="B9:B10"/>
  </mergeCells>
  <pageMargins left="0.7" right="0.7" top="0.75" bottom="0.75" header="0.3" footer="0.3"/>
  <pageSetup paperSize="9" scale="29" orientation="portrait" horizontalDpi="180" verticalDpi="180" r:id="rId1"/>
</worksheet>
</file>

<file path=xl/worksheets/sheet2.xml><?xml version="1.0" encoding="utf-8"?>
<worksheet xmlns="http://schemas.openxmlformats.org/spreadsheetml/2006/main" xmlns:r="http://schemas.openxmlformats.org/officeDocument/2006/relationships">
  <sheetPr>
    <pageSetUpPr fitToPage="1"/>
  </sheetPr>
  <dimension ref="A1:G77"/>
  <sheetViews>
    <sheetView view="pageBreakPreview" zoomScale="86" zoomScaleNormal="100" zoomScaleSheetLayoutView="86" workbookViewId="0">
      <selection activeCell="A9" sqref="A9:E9"/>
    </sheetView>
  </sheetViews>
  <sheetFormatPr defaultRowHeight="15"/>
  <cols>
    <col min="1" max="1" width="37.5703125" customWidth="1"/>
    <col min="2" max="2" width="17.5703125" style="28" customWidth="1"/>
    <col min="3" max="3" width="17.5703125" customWidth="1"/>
    <col min="4" max="4" width="13.5703125" customWidth="1"/>
    <col min="5" max="5" width="17.5703125" style="157" customWidth="1"/>
    <col min="7" max="7" width="14.7109375" bestFit="1" customWidth="1"/>
  </cols>
  <sheetData>
    <row r="1" spans="1:7" ht="15.75">
      <c r="E1" s="121" t="s">
        <v>38</v>
      </c>
    </row>
    <row r="2" spans="1:7" ht="15.75">
      <c r="D2" s="20"/>
      <c r="E2" s="121" t="s">
        <v>1</v>
      </c>
    </row>
    <row r="3" spans="1:7" ht="15.75">
      <c r="D3" s="20"/>
      <c r="E3" s="121" t="s">
        <v>175</v>
      </c>
    </row>
    <row r="4" spans="1:7" ht="15.75">
      <c r="E4" s="121" t="s">
        <v>45</v>
      </c>
    </row>
    <row r="5" spans="1:7" ht="15.75">
      <c r="E5" s="121" t="s">
        <v>187</v>
      </c>
    </row>
    <row r="6" spans="1:7" ht="15.75">
      <c r="E6" s="121" t="s">
        <v>176</v>
      </c>
    </row>
    <row r="7" spans="1:7" ht="15.75">
      <c r="E7" s="121" t="s">
        <v>138</v>
      </c>
    </row>
    <row r="8" spans="1:7" ht="12.75" customHeight="1">
      <c r="A8" s="3"/>
      <c r="B8" s="29"/>
    </row>
    <row r="9" spans="1:7" ht="100.5" customHeight="1">
      <c r="A9" s="164" t="s">
        <v>178</v>
      </c>
      <c r="B9" s="164"/>
      <c r="C9" s="164"/>
      <c r="D9" s="164"/>
      <c r="E9" s="164"/>
    </row>
    <row r="10" spans="1:7" ht="16.5" thickBot="1">
      <c r="A10" s="18" t="s">
        <v>46</v>
      </c>
      <c r="E10" s="140" t="s">
        <v>47</v>
      </c>
    </row>
    <row r="11" spans="1:7" ht="32.25" customHeight="1" thickBot="1">
      <c r="A11" s="22" t="s">
        <v>39</v>
      </c>
      <c r="B11" s="30" t="s">
        <v>48</v>
      </c>
      <c r="C11" s="23" t="s">
        <v>49</v>
      </c>
      <c r="D11" s="23" t="s">
        <v>50</v>
      </c>
      <c r="E11" s="141" t="s">
        <v>4</v>
      </c>
    </row>
    <row r="12" spans="1:7" ht="19.5" thickBot="1">
      <c r="A12" s="11" t="s">
        <v>5</v>
      </c>
      <c r="B12" s="31"/>
      <c r="C12" s="24"/>
      <c r="D12" s="24"/>
      <c r="E12" s="142">
        <f>E13+E28+E34+E35+E37+E54+E41+E67</f>
        <v>3352962.32</v>
      </c>
      <c r="G12" s="139"/>
    </row>
    <row r="13" spans="1:7" ht="15" customHeight="1">
      <c r="A13" s="169" t="s">
        <v>51</v>
      </c>
      <c r="B13" s="171" t="s">
        <v>68</v>
      </c>
      <c r="C13" s="173"/>
      <c r="D13" s="175"/>
      <c r="E13" s="177">
        <f>E15</f>
        <v>2161073.0699999998</v>
      </c>
    </row>
    <row r="14" spans="1:7" ht="33.75" customHeight="1" thickBot="1">
      <c r="A14" s="170"/>
      <c r="B14" s="172"/>
      <c r="C14" s="174"/>
      <c r="D14" s="176"/>
      <c r="E14" s="178"/>
      <c r="G14" s="163"/>
    </row>
    <row r="15" spans="1:7" ht="24.75" customHeight="1" thickBot="1">
      <c r="A15" s="44" t="s">
        <v>43</v>
      </c>
      <c r="B15" s="52" t="s">
        <v>68</v>
      </c>
      <c r="C15" s="53">
        <v>9900000000</v>
      </c>
      <c r="D15" s="45"/>
      <c r="E15" s="143">
        <f>E16+E19</f>
        <v>2161073.0699999998</v>
      </c>
    </row>
    <row r="16" spans="1:7" ht="60.75" customHeight="1" thickBot="1">
      <c r="A16" s="43" t="s">
        <v>52</v>
      </c>
      <c r="B16" s="54" t="s">
        <v>69</v>
      </c>
      <c r="C16" s="55"/>
      <c r="D16" s="42"/>
      <c r="E16" s="144">
        <f>E17</f>
        <v>991648.46</v>
      </c>
    </row>
    <row r="17" spans="1:5" ht="48" customHeight="1" thickBot="1">
      <c r="A17" s="9" t="s">
        <v>53</v>
      </c>
      <c r="B17" s="31" t="s">
        <v>69</v>
      </c>
      <c r="C17" s="24">
        <v>9900002030</v>
      </c>
      <c r="D17" s="24"/>
      <c r="E17" s="145">
        <f>E18</f>
        <v>991648.46</v>
      </c>
    </row>
    <row r="18" spans="1:5" ht="100.5" customHeight="1" thickBot="1">
      <c r="A18" s="9" t="s">
        <v>54</v>
      </c>
      <c r="B18" s="31" t="s">
        <v>69</v>
      </c>
      <c r="C18" s="24">
        <v>9900002030</v>
      </c>
      <c r="D18" s="24">
        <v>100</v>
      </c>
      <c r="E18" s="145">
        <v>991648.46</v>
      </c>
    </row>
    <row r="19" spans="1:5" ht="24.75" customHeight="1" thickBot="1">
      <c r="A19" s="43" t="s">
        <v>40</v>
      </c>
      <c r="B19" s="54" t="s">
        <v>95</v>
      </c>
      <c r="C19" s="42">
        <v>9900002040</v>
      </c>
      <c r="D19" s="42"/>
      <c r="E19" s="144">
        <f>E20+E21+E22</f>
        <v>1169424.6099999999</v>
      </c>
    </row>
    <row r="20" spans="1:5" ht="104.25" customHeight="1" thickBot="1">
      <c r="A20" s="9" t="s">
        <v>54</v>
      </c>
      <c r="B20" s="31" t="s">
        <v>95</v>
      </c>
      <c r="C20" s="104">
        <v>9900002040</v>
      </c>
      <c r="D20" s="24">
        <v>100</v>
      </c>
      <c r="E20" s="145">
        <v>787193.89</v>
      </c>
    </row>
    <row r="21" spans="1:5" ht="45.75" customHeight="1" thickBot="1">
      <c r="A21" s="100" t="s">
        <v>55</v>
      </c>
      <c r="B21" s="101" t="s">
        <v>95</v>
      </c>
      <c r="C21" s="104">
        <v>9900002040</v>
      </c>
      <c r="D21" s="102">
        <v>200</v>
      </c>
      <c r="E21" s="146">
        <v>379682.72</v>
      </c>
    </row>
    <row r="22" spans="1:5" ht="32.25" customHeight="1">
      <c r="A22" s="165" t="s">
        <v>41</v>
      </c>
      <c r="B22" s="166" t="s">
        <v>95</v>
      </c>
      <c r="C22" s="167">
        <v>9900002040</v>
      </c>
      <c r="D22" s="167">
        <v>800</v>
      </c>
      <c r="E22" s="168">
        <v>2548</v>
      </c>
    </row>
    <row r="23" spans="1:5" ht="409.5" hidden="1" customHeight="1" thickBot="1">
      <c r="A23" s="165"/>
      <c r="B23" s="166"/>
      <c r="C23" s="167"/>
      <c r="D23" s="167"/>
      <c r="E23" s="168"/>
    </row>
    <row r="24" spans="1:5" ht="25.5" customHeight="1">
      <c r="A24" s="153" t="s">
        <v>56</v>
      </c>
      <c r="B24" s="118" t="s">
        <v>173</v>
      </c>
      <c r="C24" s="119"/>
      <c r="D24" s="154"/>
      <c r="E24" s="150">
        <f>E25</f>
        <v>0</v>
      </c>
    </row>
    <row r="25" spans="1:5" ht="41.25" customHeight="1" thickBot="1">
      <c r="A25" s="9" t="s">
        <v>115</v>
      </c>
      <c r="B25" s="31" t="s">
        <v>173</v>
      </c>
      <c r="C25" s="24">
        <v>9900074000</v>
      </c>
      <c r="D25" s="25"/>
      <c r="E25" s="145">
        <f>E26</f>
        <v>0</v>
      </c>
    </row>
    <row r="26" spans="1:5" ht="25.5" customHeight="1" thickBot="1">
      <c r="A26" s="26" t="s">
        <v>174</v>
      </c>
      <c r="B26" s="31" t="s">
        <v>173</v>
      </c>
      <c r="C26" s="24">
        <v>9900074000</v>
      </c>
      <c r="D26" s="25"/>
      <c r="E26" s="145">
        <f>E27</f>
        <v>0</v>
      </c>
    </row>
    <row r="27" spans="1:5" ht="30.75" customHeight="1" thickBot="1">
      <c r="A27" s="26" t="s">
        <v>116</v>
      </c>
      <c r="B27" s="31" t="s">
        <v>173</v>
      </c>
      <c r="C27" s="24">
        <v>9900074000</v>
      </c>
      <c r="D27" s="24">
        <v>500</v>
      </c>
      <c r="E27" s="145">
        <v>0</v>
      </c>
    </row>
    <row r="28" spans="1:5" ht="32.25" customHeight="1" thickBot="1">
      <c r="A28" s="64" t="s">
        <v>58</v>
      </c>
      <c r="B28" s="65" t="s">
        <v>94</v>
      </c>
      <c r="C28" s="61"/>
      <c r="D28" s="61"/>
      <c r="E28" s="151">
        <f>E31</f>
        <v>73800</v>
      </c>
    </row>
    <row r="29" spans="1:5" ht="29.25" customHeight="1" thickBot="1">
      <c r="A29" s="66" t="s">
        <v>43</v>
      </c>
      <c r="B29" s="52" t="s">
        <v>94</v>
      </c>
      <c r="C29" s="45">
        <v>9900000</v>
      </c>
      <c r="D29" s="45"/>
      <c r="E29" s="143">
        <f>E30</f>
        <v>0</v>
      </c>
    </row>
    <row r="30" spans="1:5" ht="39.75" customHeight="1" thickBot="1">
      <c r="A30" s="26" t="s">
        <v>59</v>
      </c>
      <c r="B30" s="31" t="s">
        <v>93</v>
      </c>
      <c r="C30" s="24">
        <v>99051180</v>
      </c>
      <c r="D30" s="24"/>
      <c r="E30" s="145">
        <v>0</v>
      </c>
    </row>
    <row r="31" spans="1:5" ht="79.5" customHeight="1" thickBot="1">
      <c r="A31" s="41" t="s">
        <v>60</v>
      </c>
      <c r="B31" s="54" t="s">
        <v>93</v>
      </c>
      <c r="C31" s="42">
        <v>99051180</v>
      </c>
      <c r="D31" s="42"/>
      <c r="E31" s="144">
        <f>E32+E33</f>
        <v>73800</v>
      </c>
    </row>
    <row r="32" spans="1:5" ht="99.75" customHeight="1" thickBot="1">
      <c r="A32" s="26" t="s">
        <v>54</v>
      </c>
      <c r="B32" s="31" t="s">
        <v>93</v>
      </c>
      <c r="C32" s="24">
        <v>9900051180</v>
      </c>
      <c r="D32" s="24">
        <v>100</v>
      </c>
      <c r="E32" s="145">
        <v>65199.839999999997</v>
      </c>
    </row>
    <row r="33" spans="1:5" ht="39.75" customHeight="1" thickBot="1">
      <c r="A33" s="9" t="s">
        <v>55</v>
      </c>
      <c r="B33" s="31" t="s">
        <v>93</v>
      </c>
      <c r="C33" s="24">
        <v>9900051180</v>
      </c>
      <c r="D33" s="24">
        <v>200</v>
      </c>
      <c r="E33" s="145">
        <v>8600.16</v>
      </c>
    </row>
    <row r="34" spans="1:5" ht="39.75" customHeight="1">
      <c r="A34" s="100" t="s">
        <v>55</v>
      </c>
      <c r="B34" s="101" t="s">
        <v>133</v>
      </c>
      <c r="C34" s="102">
        <v>2110474040</v>
      </c>
      <c r="D34" s="102">
        <v>200</v>
      </c>
      <c r="E34" s="146">
        <v>0</v>
      </c>
    </row>
    <row r="35" spans="1:5" ht="77.25" customHeight="1">
      <c r="A35" s="117" t="s">
        <v>132</v>
      </c>
      <c r="B35" s="118" t="s">
        <v>133</v>
      </c>
      <c r="C35" s="119">
        <v>2110474040</v>
      </c>
      <c r="D35" s="119"/>
      <c r="E35" s="150">
        <f>E36</f>
        <v>0</v>
      </c>
    </row>
    <row r="36" spans="1:5" ht="47.25" customHeight="1" thickBot="1">
      <c r="A36" s="116" t="s">
        <v>55</v>
      </c>
      <c r="B36" s="31" t="s">
        <v>133</v>
      </c>
      <c r="C36" s="24">
        <v>2114374040</v>
      </c>
      <c r="D36" s="24">
        <v>200</v>
      </c>
      <c r="E36" s="145">
        <v>0</v>
      </c>
    </row>
    <row r="37" spans="1:5" ht="28.5" customHeight="1" thickBot="1">
      <c r="A37" s="56" t="s">
        <v>61</v>
      </c>
      <c r="B37" s="57" t="s">
        <v>92</v>
      </c>
      <c r="C37" s="58"/>
      <c r="D37" s="59"/>
      <c r="E37" s="158">
        <f>E38+E42+E48</f>
        <v>350000</v>
      </c>
    </row>
    <row r="38" spans="1:5" ht="45" customHeight="1">
      <c r="A38" s="156" t="s">
        <v>70</v>
      </c>
      <c r="B38" s="155" t="s">
        <v>91</v>
      </c>
      <c r="C38" s="62"/>
      <c r="D38" s="63"/>
      <c r="E38" s="147">
        <f>E39</f>
        <v>0</v>
      </c>
    </row>
    <row r="39" spans="1:5" ht="21.75" customHeight="1" thickBot="1">
      <c r="A39" s="9" t="s">
        <v>43</v>
      </c>
      <c r="B39" s="31" t="s">
        <v>91</v>
      </c>
      <c r="C39" s="24">
        <v>99000000</v>
      </c>
      <c r="D39" s="24"/>
      <c r="E39" s="145">
        <v>0</v>
      </c>
    </row>
    <row r="40" spans="1:5" ht="41.25" customHeight="1" thickBot="1">
      <c r="A40" s="43" t="s">
        <v>62</v>
      </c>
      <c r="B40" s="54" t="s">
        <v>91</v>
      </c>
      <c r="C40" s="42">
        <v>99003480</v>
      </c>
      <c r="D40" s="42"/>
      <c r="E40" s="144">
        <f>E41</f>
        <v>0</v>
      </c>
    </row>
    <row r="41" spans="1:5" ht="27.75" customHeight="1" thickBot="1">
      <c r="A41" s="9" t="s">
        <v>41</v>
      </c>
      <c r="B41" s="31" t="s">
        <v>91</v>
      </c>
      <c r="C41" s="24">
        <v>9900348</v>
      </c>
      <c r="D41" s="24">
        <v>800</v>
      </c>
      <c r="E41" s="145">
        <v>0</v>
      </c>
    </row>
    <row r="42" spans="1:5" ht="27.75" customHeight="1" thickBot="1">
      <c r="A42" s="89" t="s">
        <v>107</v>
      </c>
      <c r="B42" s="60" t="s">
        <v>108</v>
      </c>
      <c r="C42" s="48"/>
      <c r="D42" s="48"/>
      <c r="E42" s="148">
        <f>E43</f>
        <v>350000</v>
      </c>
    </row>
    <row r="43" spans="1:5" ht="156.75" customHeight="1" thickBot="1">
      <c r="A43" s="111" t="s">
        <v>179</v>
      </c>
      <c r="B43" s="54" t="s">
        <v>108</v>
      </c>
      <c r="C43" s="42">
        <v>2010000000</v>
      </c>
      <c r="D43" s="42"/>
      <c r="E43" s="144">
        <f>E44+E46</f>
        <v>350000</v>
      </c>
    </row>
    <row r="44" spans="1:5" ht="123" customHeight="1" thickBot="1">
      <c r="A44" s="111" t="s">
        <v>126</v>
      </c>
      <c r="B44" s="54" t="s">
        <v>108</v>
      </c>
      <c r="C44" s="42">
        <v>2010174040</v>
      </c>
      <c r="D44" s="42"/>
      <c r="E44" s="144">
        <f>E45</f>
        <v>250000</v>
      </c>
    </row>
    <row r="45" spans="1:5" ht="41.25" customHeight="1" thickBot="1">
      <c r="A45" s="93" t="s">
        <v>55</v>
      </c>
      <c r="B45" s="90" t="s">
        <v>108</v>
      </c>
      <c r="C45" s="91">
        <v>2010174040</v>
      </c>
      <c r="D45" s="91">
        <v>200</v>
      </c>
      <c r="E45" s="149">
        <v>250000</v>
      </c>
    </row>
    <row r="46" spans="1:5" ht="138.75" customHeight="1" thickBot="1">
      <c r="A46" s="111" t="s">
        <v>126</v>
      </c>
      <c r="B46" s="54" t="s">
        <v>108</v>
      </c>
      <c r="C46" s="42">
        <v>20103150</v>
      </c>
      <c r="D46" s="42"/>
      <c r="E46" s="144">
        <f>E47</f>
        <v>100000</v>
      </c>
    </row>
    <row r="47" spans="1:5" ht="45" customHeight="1" thickBot="1">
      <c r="A47" s="93" t="s">
        <v>55</v>
      </c>
      <c r="B47" s="90" t="s">
        <v>108</v>
      </c>
      <c r="C47" s="91">
        <v>20103150</v>
      </c>
      <c r="D47" s="91">
        <v>200</v>
      </c>
      <c r="E47" s="149">
        <v>100000</v>
      </c>
    </row>
    <row r="48" spans="1:5" ht="41.25" customHeight="1" thickBot="1">
      <c r="A48" s="47" t="s">
        <v>63</v>
      </c>
      <c r="B48" s="60" t="s">
        <v>90</v>
      </c>
      <c r="C48" s="61"/>
      <c r="D48" s="48"/>
      <c r="E48" s="148">
        <f>E49+E52</f>
        <v>0</v>
      </c>
    </row>
    <row r="49" spans="1:5" ht="159.75" customHeight="1" thickBot="1">
      <c r="A49" s="44" t="s">
        <v>180</v>
      </c>
      <c r="B49" s="52" t="s">
        <v>90</v>
      </c>
      <c r="C49" s="45">
        <v>1710000000</v>
      </c>
      <c r="D49" s="45"/>
      <c r="E49" s="143">
        <f>E50</f>
        <v>0</v>
      </c>
    </row>
    <row r="50" spans="1:5" ht="42" customHeight="1" thickBot="1">
      <c r="A50" s="43" t="s">
        <v>64</v>
      </c>
      <c r="B50" s="54" t="s">
        <v>90</v>
      </c>
      <c r="C50" s="42">
        <v>1710103330</v>
      </c>
      <c r="D50" s="42"/>
      <c r="E50" s="144">
        <f>E51</f>
        <v>0</v>
      </c>
    </row>
    <row r="51" spans="1:5" ht="41.25" customHeight="1">
      <c r="A51" s="100" t="s">
        <v>55</v>
      </c>
      <c r="B51" s="101" t="s">
        <v>90</v>
      </c>
      <c r="C51" s="115">
        <v>1710103330</v>
      </c>
      <c r="D51" s="102">
        <v>200</v>
      </c>
      <c r="E51" s="146">
        <v>0</v>
      </c>
    </row>
    <row r="52" spans="1:5" ht="41.25" customHeight="1" thickBot="1">
      <c r="A52" s="43" t="s">
        <v>64</v>
      </c>
      <c r="B52" s="54" t="s">
        <v>90</v>
      </c>
      <c r="C52" s="42">
        <v>9900003330</v>
      </c>
      <c r="D52" s="42"/>
      <c r="E52" s="150">
        <f>E53</f>
        <v>0</v>
      </c>
    </row>
    <row r="53" spans="1:5" ht="41.25" customHeight="1">
      <c r="A53" s="100" t="s">
        <v>55</v>
      </c>
      <c r="B53" s="101" t="s">
        <v>90</v>
      </c>
      <c r="C53" s="106">
        <v>9900003330</v>
      </c>
      <c r="D53" s="102">
        <v>200</v>
      </c>
      <c r="E53" s="146"/>
    </row>
    <row r="54" spans="1:5" ht="42" customHeight="1">
      <c r="A54" s="108" t="s">
        <v>65</v>
      </c>
      <c r="B54" s="109" t="s">
        <v>89</v>
      </c>
      <c r="C54" s="110"/>
      <c r="D54" s="107"/>
      <c r="E54" s="159">
        <f>E55</f>
        <v>768089.25</v>
      </c>
    </row>
    <row r="55" spans="1:5" ht="195" customHeight="1" thickBot="1">
      <c r="A55" s="44" t="s">
        <v>181</v>
      </c>
      <c r="B55" s="52" t="s">
        <v>89</v>
      </c>
      <c r="C55" s="45">
        <v>2110000000</v>
      </c>
      <c r="D55" s="45"/>
      <c r="E55" s="160">
        <f>E61+E62+E66+E69+E71+E72+E73+E74</f>
        <v>768089.25</v>
      </c>
    </row>
    <row r="56" spans="1:5" ht="22.5" customHeight="1" thickBot="1">
      <c r="A56" s="43" t="s">
        <v>42</v>
      </c>
      <c r="B56" s="54" t="s">
        <v>88</v>
      </c>
      <c r="C56" s="42"/>
      <c r="D56" s="42"/>
      <c r="E56" s="161">
        <f>E57</f>
        <v>0</v>
      </c>
    </row>
    <row r="57" spans="1:5" ht="27.75" customHeight="1" thickBot="1">
      <c r="A57" s="9" t="s">
        <v>66</v>
      </c>
      <c r="B57" s="31" t="s">
        <v>88</v>
      </c>
      <c r="C57" s="24">
        <v>2119821</v>
      </c>
      <c r="D57" s="24"/>
      <c r="E57" s="145">
        <f>E58</f>
        <v>0</v>
      </c>
    </row>
    <row r="58" spans="1:5" ht="47.25" customHeight="1" thickBot="1">
      <c r="A58" s="9" t="s">
        <v>55</v>
      </c>
      <c r="B58" s="31" t="s">
        <v>88</v>
      </c>
      <c r="C58" s="24">
        <v>2110103610</v>
      </c>
      <c r="D58" s="24">
        <v>200</v>
      </c>
      <c r="E58" s="145">
        <v>0</v>
      </c>
    </row>
    <row r="59" spans="1:5" ht="27.75" customHeight="1" thickBot="1">
      <c r="A59" s="83" t="s">
        <v>101</v>
      </c>
      <c r="B59" s="31" t="s">
        <v>100</v>
      </c>
      <c r="C59" s="24"/>
      <c r="D59" s="24"/>
      <c r="E59" s="145">
        <v>0</v>
      </c>
    </row>
    <row r="60" spans="1:5" ht="46.5" customHeight="1" thickBot="1">
      <c r="A60" s="83" t="s">
        <v>102</v>
      </c>
      <c r="B60" s="31" t="s">
        <v>100</v>
      </c>
      <c r="C60" s="24">
        <v>2110203560</v>
      </c>
      <c r="D60" s="24"/>
      <c r="E60" s="145">
        <v>0</v>
      </c>
    </row>
    <row r="61" spans="1:5" ht="30" customHeight="1" thickBot="1">
      <c r="A61" s="83" t="s">
        <v>55</v>
      </c>
      <c r="B61" s="31" t="s">
        <v>100</v>
      </c>
      <c r="C61" s="24">
        <v>2110203560</v>
      </c>
      <c r="D61" s="24">
        <v>200</v>
      </c>
      <c r="E61" s="149">
        <v>0</v>
      </c>
    </row>
    <row r="62" spans="1:5" ht="27.75" customHeight="1" thickBot="1">
      <c r="A62" s="43" t="s">
        <v>102</v>
      </c>
      <c r="B62" s="54" t="s">
        <v>100</v>
      </c>
      <c r="C62" s="42" t="s">
        <v>131</v>
      </c>
      <c r="D62" s="42"/>
      <c r="E62" s="144">
        <f>E63</f>
        <v>0</v>
      </c>
    </row>
    <row r="63" spans="1:5" ht="40.5" customHeight="1" thickBot="1">
      <c r="A63" s="103" t="s">
        <v>55</v>
      </c>
      <c r="B63" s="31" t="s">
        <v>100</v>
      </c>
      <c r="C63" s="104">
        <v>2110274040</v>
      </c>
      <c r="D63" s="24">
        <v>200</v>
      </c>
      <c r="E63" s="145">
        <v>0</v>
      </c>
    </row>
    <row r="64" spans="1:5" ht="23.25" customHeight="1" thickBot="1">
      <c r="A64" s="43" t="s">
        <v>44</v>
      </c>
      <c r="B64" s="54" t="s">
        <v>87</v>
      </c>
      <c r="C64" s="55"/>
      <c r="D64" s="42"/>
      <c r="E64" s="144">
        <f>E65+E70+E72+E67</f>
        <v>429054.05000000005</v>
      </c>
    </row>
    <row r="65" spans="1:5" ht="43.5" customHeight="1" thickBot="1">
      <c r="A65" s="43" t="s">
        <v>67</v>
      </c>
      <c r="B65" s="54" t="s">
        <v>87</v>
      </c>
      <c r="C65" s="42">
        <v>2110306050</v>
      </c>
      <c r="D65" s="42"/>
      <c r="E65" s="144">
        <f>E66</f>
        <v>147140.26999999999</v>
      </c>
    </row>
    <row r="66" spans="1:5" ht="40.5" customHeight="1" thickBot="1">
      <c r="A66" s="83" t="s">
        <v>55</v>
      </c>
      <c r="B66" s="31" t="s">
        <v>87</v>
      </c>
      <c r="C66" s="91">
        <v>2110306050</v>
      </c>
      <c r="D66" s="91">
        <v>200</v>
      </c>
      <c r="E66" s="149">
        <v>147140.26999999999</v>
      </c>
    </row>
    <row r="67" spans="1:5" ht="40.5" customHeight="1" thickBot="1">
      <c r="A67" s="152" t="s">
        <v>41</v>
      </c>
      <c r="B67" s="31" t="s">
        <v>87</v>
      </c>
      <c r="C67" s="91">
        <v>2110306050</v>
      </c>
      <c r="D67" s="91">
        <v>800</v>
      </c>
      <c r="E67" s="149">
        <v>0</v>
      </c>
    </row>
    <row r="68" spans="1:5" ht="48" customHeight="1" thickBot="1">
      <c r="A68" s="43" t="s">
        <v>67</v>
      </c>
      <c r="B68" s="54" t="s">
        <v>87</v>
      </c>
      <c r="C68" s="42">
        <v>21106400</v>
      </c>
      <c r="D68" s="42"/>
      <c r="E68" s="144">
        <f>E69</f>
        <v>17035.2</v>
      </c>
    </row>
    <row r="69" spans="1:5" ht="42" customHeight="1" thickBot="1">
      <c r="A69" s="86" t="s">
        <v>55</v>
      </c>
      <c r="B69" s="31" t="s">
        <v>87</v>
      </c>
      <c r="C69" s="24">
        <v>2110306400</v>
      </c>
      <c r="D69" s="24">
        <v>200</v>
      </c>
      <c r="E69" s="145">
        <v>17035.2</v>
      </c>
    </row>
    <row r="70" spans="1:5" ht="56.25" customHeight="1" thickBot="1">
      <c r="A70" s="43" t="s">
        <v>67</v>
      </c>
      <c r="B70" s="54" t="s">
        <v>87</v>
      </c>
      <c r="C70" s="42">
        <v>2110374040</v>
      </c>
      <c r="D70" s="42"/>
      <c r="E70" s="144">
        <f>E71</f>
        <v>140000</v>
      </c>
    </row>
    <row r="71" spans="1:5" ht="38.25" customHeight="1" thickBot="1">
      <c r="A71" s="112" t="s">
        <v>55</v>
      </c>
      <c r="B71" s="31" t="s">
        <v>87</v>
      </c>
      <c r="C71" s="24">
        <v>2110374040</v>
      </c>
      <c r="D71" s="24">
        <v>200</v>
      </c>
      <c r="E71" s="145">
        <v>140000</v>
      </c>
    </row>
    <row r="72" spans="1:5" ht="47.25" customHeight="1" thickBot="1">
      <c r="A72" s="116" t="s">
        <v>55</v>
      </c>
      <c r="B72" s="31" t="s">
        <v>87</v>
      </c>
      <c r="C72" s="24" t="s">
        <v>140</v>
      </c>
      <c r="D72" s="24">
        <v>200</v>
      </c>
      <c r="E72" s="145">
        <v>141913.78</v>
      </c>
    </row>
    <row r="73" spans="1:5" ht="47.25" customHeight="1" thickBot="1">
      <c r="A73" s="120" t="s">
        <v>55</v>
      </c>
      <c r="B73" s="31" t="s">
        <v>141</v>
      </c>
      <c r="C73" s="24">
        <v>9900041200</v>
      </c>
      <c r="D73" s="24">
        <v>200</v>
      </c>
      <c r="E73" s="145">
        <v>12000</v>
      </c>
    </row>
    <row r="74" spans="1:5" ht="47.25" customHeight="1" thickBot="1">
      <c r="A74" s="116" t="s">
        <v>55</v>
      </c>
      <c r="B74" s="31" t="s">
        <v>141</v>
      </c>
      <c r="C74" s="24">
        <v>9900074040</v>
      </c>
      <c r="D74" s="24">
        <v>200</v>
      </c>
      <c r="E74" s="145">
        <v>310000</v>
      </c>
    </row>
    <row r="75" spans="1:5" ht="69.75" hidden="1" customHeight="1" thickBot="1">
      <c r="A75" s="96" t="s">
        <v>114</v>
      </c>
      <c r="B75" s="65" t="s">
        <v>113</v>
      </c>
      <c r="C75" s="61"/>
      <c r="D75" s="61"/>
      <c r="E75" s="151">
        <f>E76</f>
        <v>0</v>
      </c>
    </row>
    <row r="76" spans="1:5" ht="42" hidden="1" customHeight="1" thickBot="1">
      <c r="A76" s="97" t="s">
        <v>115</v>
      </c>
      <c r="B76" s="54" t="s">
        <v>113</v>
      </c>
      <c r="C76" s="42">
        <v>990000</v>
      </c>
      <c r="D76" s="42"/>
      <c r="E76" s="144">
        <f>E77</f>
        <v>0</v>
      </c>
    </row>
    <row r="77" spans="1:5" ht="41.25" hidden="1" customHeight="1" thickBot="1">
      <c r="A77" s="95" t="s">
        <v>116</v>
      </c>
      <c r="B77" s="31" t="s">
        <v>117</v>
      </c>
      <c r="C77" s="24">
        <v>9907600</v>
      </c>
      <c r="D77" s="24">
        <v>540</v>
      </c>
      <c r="E77" s="145"/>
    </row>
  </sheetData>
  <mergeCells count="11">
    <mergeCell ref="A9:E9"/>
    <mergeCell ref="A22:A23"/>
    <mergeCell ref="B22:B23"/>
    <mergeCell ref="C22:C23"/>
    <mergeCell ref="D22:D23"/>
    <mergeCell ref="E22:E23"/>
    <mergeCell ref="A13:A14"/>
    <mergeCell ref="B13:B14"/>
    <mergeCell ref="C13:C14"/>
    <mergeCell ref="D13:D14"/>
    <mergeCell ref="E13:E14"/>
  </mergeCells>
  <pageMargins left="0.7" right="0.7" top="0.75" bottom="0.75" header="0.3" footer="0.3"/>
  <pageSetup paperSize="9" scale="84" fitToHeight="0" orientation="portrait" horizontalDpi="180" verticalDpi="180" r:id="rId1"/>
  <colBreaks count="1" manualBreakCount="1">
    <brk id="5" max="1048575" man="1"/>
  </colBreaks>
</worksheet>
</file>

<file path=xl/worksheets/sheet3.xml><?xml version="1.0" encoding="utf-8"?>
<worksheet xmlns="http://schemas.openxmlformats.org/spreadsheetml/2006/main" xmlns:r="http://schemas.openxmlformats.org/officeDocument/2006/relationships">
  <sheetPr>
    <pageSetUpPr fitToPage="1"/>
  </sheetPr>
  <dimension ref="A1:G50"/>
  <sheetViews>
    <sheetView view="pageBreakPreview" topLeftCell="A40" zoomScaleNormal="100" zoomScaleSheetLayoutView="100" workbookViewId="0">
      <selection activeCell="A9" sqref="A9:D9"/>
    </sheetView>
  </sheetViews>
  <sheetFormatPr defaultRowHeight="15"/>
  <cols>
    <col min="1" max="1" width="63.5703125" customWidth="1"/>
    <col min="2" max="2" width="14.42578125" customWidth="1"/>
    <col min="4" max="4" width="15" customWidth="1"/>
  </cols>
  <sheetData>
    <row r="1" spans="1:7" ht="15.75">
      <c r="A1" s="1"/>
      <c r="D1" s="1" t="s">
        <v>74</v>
      </c>
    </row>
    <row r="2" spans="1:7" ht="15.75">
      <c r="A2" s="1"/>
      <c r="D2" s="1" t="s">
        <v>1</v>
      </c>
    </row>
    <row r="3" spans="1:7" ht="15.75">
      <c r="A3" s="1"/>
      <c r="D3" s="1" t="s">
        <v>175</v>
      </c>
    </row>
    <row r="4" spans="1:7" ht="15.75">
      <c r="A4" s="1"/>
      <c r="D4" s="1" t="s">
        <v>45</v>
      </c>
    </row>
    <row r="5" spans="1:7" ht="15.75">
      <c r="A5" s="1"/>
      <c r="D5" s="1" t="s">
        <v>188</v>
      </c>
    </row>
    <row r="6" spans="1:7" ht="15.75">
      <c r="A6" s="18"/>
      <c r="D6" s="1" t="s">
        <v>176</v>
      </c>
    </row>
    <row r="7" spans="1:7" ht="17.25">
      <c r="A7" s="19"/>
      <c r="D7" s="1" t="s">
        <v>138</v>
      </c>
    </row>
    <row r="8" spans="1:7" ht="15.75">
      <c r="A8" s="3"/>
    </row>
    <row r="9" spans="1:7" ht="134.25" customHeight="1">
      <c r="A9" s="179" t="s">
        <v>182</v>
      </c>
      <c r="B9" s="179"/>
      <c r="C9" s="179"/>
      <c r="D9" s="179"/>
    </row>
    <row r="10" spans="1:7" ht="16.5" thickBot="1">
      <c r="A10" s="1"/>
      <c r="D10" s="21" t="s">
        <v>47</v>
      </c>
    </row>
    <row r="11" spans="1:7" ht="32.25" customHeight="1" thickBot="1">
      <c r="A11" s="22" t="s">
        <v>39</v>
      </c>
      <c r="B11" s="23" t="s">
        <v>49</v>
      </c>
      <c r="C11" s="23" t="s">
        <v>50</v>
      </c>
      <c r="D11" s="23" t="s">
        <v>4</v>
      </c>
    </row>
    <row r="12" spans="1:7" ht="19.5" thickBot="1">
      <c r="A12" s="11" t="s">
        <v>5</v>
      </c>
      <c r="B12" s="24"/>
      <c r="C12" s="24"/>
      <c r="D12" s="8">
        <f>D13+D16+D21+D35+D28</f>
        <v>3088500</v>
      </c>
    </row>
    <row r="13" spans="1:7" ht="96" customHeight="1" thickBot="1">
      <c r="A13" s="44" t="s">
        <v>180</v>
      </c>
      <c r="B13" s="45">
        <v>1710000000</v>
      </c>
      <c r="C13" s="45"/>
      <c r="D13" s="46">
        <f>D14</f>
        <v>0</v>
      </c>
      <c r="G13" s="162"/>
    </row>
    <row r="14" spans="1:7" ht="25.5" customHeight="1" thickBot="1">
      <c r="A14" s="43" t="s">
        <v>64</v>
      </c>
      <c r="B14" s="42">
        <v>1710103330</v>
      </c>
      <c r="C14" s="42"/>
      <c r="D14" s="40">
        <f>D15</f>
        <v>0</v>
      </c>
    </row>
    <row r="15" spans="1:7" ht="42" customHeight="1" thickBot="1">
      <c r="A15" s="9" t="s">
        <v>55</v>
      </c>
      <c r="B15" s="24">
        <v>1710103330</v>
      </c>
      <c r="C15" s="24">
        <v>200</v>
      </c>
      <c r="D15" s="10">
        <v>0</v>
      </c>
    </row>
    <row r="16" spans="1:7" ht="91.5" customHeight="1" thickBot="1">
      <c r="A16" s="111" t="s">
        <v>179</v>
      </c>
      <c r="B16" s="45">
        <v>2010000000</v>
      </c>
      <c r="C16" s="45"/>
      <c r="D16" s="46">
        <f>D17+D19</f>
        <v>300000</v>
      </c>
    </row>
    <row r="17" spans="1:4" ht="17.25" customHeight="1" thickBot="1">
      <c r="A17" s="94" t="s">
        <v>107</v>
      </c>
      <c r="B17" s="42">
        <v>2010174040</v>
      </c>
      <c r="C17" s="42"/>
      <c r="D17" s="40">
        <f>D18</f>
        <v>0</v>
      </c>
    </row>
    <row r="18" spans="1:4" ht="42" customHeight="1" thickBot="1">
      <c r="A18" s="86" t="s">
        <v>55</v>
      </c>
      <c r="B18" s="24">
        <v>2010174040</v>
      </c>
      <c r="C18" s="24">
        <v>200</v>
      </c>
      <c r="D18" s="10">
        <v>0</v>
      </c>
    </row>
    <row r="19" spans="1:4" ht="21.75" customHeight="1" thickBot="1">
      <c r="A19" s="94" t="s">
        <v>107</v>
      </c>
      <c r="B19" s="42">
        <v>20103150</v>
      </c>
      <c r="C19" s="42"/>
      <c r="D19" s="40">
        <f>D20</f>
        <v>300000</v>
      </c>
    </row>
    <row r="20" spans="1:4" ht="42" customHeight="1" thickBot="1">
      <c r="A20" s="103" t="s">
        <v>55</v>
      </c>
      <c r="B20" s="24">
        <v>20103150</v>
      </c>
      <c r="C20" s="24">
        <v>200</v>
      </c>
      <c r="D20" s="10">
        <v>300000</v>
      </c>
    </row>
    <row r="21" spans="1:4" ht="94.5" customHeight="1" thickBot="1">
      <c r="A21" s="44" t="s">
        <v>183</v>
      </c>
      <c r="B21" s="45">
        <v>2110000000</v>
      </c>
      <c r="C21" s="45"/>
      <c r="D21" s="46">
        <f>D22+D24+D26+D29+D31+D33</f>
        <v>750000</v>
      </c>
    </row>
    <row r="22" spans="1:4" ht="21.75" customHeight="1" thickBot="1">
      <c r="A22" s="44" t="s">
        <v>101</v>
      </c>
      <c r="B22" s="45" t="s">
        <v>131</v>
      </c>
      <c r="C22" s="45"/>
      <c r="D22" s="40">
        <f>D23</f>
        <v>0</v>
      </c>
    </row>
    <row r="23" spans="1:4" ht="38.25" customHeight="1" thickBot="1">
      <c r="A23" s="103" t="s">
        <v>55</v>
      </c>
      <c r="B23" s="104" t="s">
        <v>131</v>
      </c>
      <c r="C23" s="91">
        <v>200</v>
      </c>
      <c r="D23" s="105"/>
    </row>
    <row r="24" spans="1:4" ht="22.5" customHeight="1" thickBot="1">
      <c r="A24" s="44" t="s">
        <v>101</v>
      </c>
      <c r="B24" s="45">
        <v>2110203560</v>
      </c>
      <c r="C24" s="45"/>
      <c r="D24" s="46">
        <f>D25</f>
        <v>0</v>
      </c>
    </row>
    <row r="25" spans="1:4" ht="43.5" customHeight="1" thickBot="1">
      <c r="A25" s="84" t="s">
        <v>55</v>
      </c>
      <c r="B25" s="91">
        <v>2110203560</v>
      </c>
      <c r="C25" s="91">
        <v>200</v>
      </c>
      <c r="D25" s="92">
        <v>0</v>
      </c>
    </row>
    <row r="26" spans="1:4" ht="40.5" customHeight="1" thickBot="1">
      <c r="A26" s="43" t="s">
        <v>67</v>
      </c>
      <c r="B26" s="42">
        <v>2110306050</v>
      </c>
      <c r="C26" s="42"/>
      <c r="D26" s="40">
        <f>D27</f>
        <v>50000</v>
      </c>
    </row>
    <row r="27" spans="1:4" ht="36" customHeight="1" thickBot="1">
      <c r="A27" s="9" t="s">
        <v>55</v>
      </c>
      <c r="B27" s="24">
        <v>2110306050</v>
      </c>
      <c r="C27" s="24">
        <v>200</v>
      </c>
      <c r="D27" s="10">
        <v>50000</v>
      </c>
    </row>
    <row r="28" spans="1:4" ht="36" customHeight="1" thickBot="1">
      <c r="A28" s="120" t="s">
        <v>41</v>
      </c>
      <c r="B28" s="24">
        <v>2110306050</v>
      </c>
      <c r="C28" s="24">
        <v>800</v>
      </c>
      <c r="D28" s="10">
        <v>0</v>
      </c>
    </row>
    <row r="29" spans="1:4" ht="36" customHeight="1" thickBot="1">
      <c r="A29" s="43" t="s">
        <v>67</v>
      </c>
      <c r="B29" s="45">
        <v>21106400</v>
      </c>
      <c r="C29" s="45"/>
      <c r="D29" s="46">
        <f>D30</f>
        <v>0</v>
      </c>
    </row>
    <row r="30" spans="1:4" ht="36" customHeight="1" thickBot="1">
      <c r="A30" s="86" t="s">
        <v>55</v>
      </c>
      <c r="B30" s="91">
        <v>21106400</v>
      </c>
      <c r="C30" s="24">
        <v>200</v>
      </c>
      <c r="D30" s="10"/>
    </row>
    <row r="31" spans="1:4" ht="25.5" customHeight="1" thickBot="1">
      <c r="A31" s="43" t="s">
        <v>67</v>
      </c>
      <c r="B31" s="42">
        <v>2110374040</v>
      </c>
      <c r="C31" s="42"/>
      <c r="D31" s="40">
        <f>D32</f>
        <v>700000</v>
      </c>
    </row>
    <row r="32" spans="1:4" ht="37.5" customHeight="1" thickBot="1">
      <c r="A32" s="86" t="s">
        <v>55</v>
      </c>
      <c r="B32" s="24">
        <v>2110374040</v>
      </c>
      <c r="C32" s="24">
        <v>200</v>
      </c>
      <c r="D32" s="10">
        <v>700000</v>
      </c>
    </row>
    <row r="33" spans="1:4" ht="37.5" customHeight="1" thickBot="1">
      <c r="A33" s="43" t="s">
        <v>132</v>
      </c>
      <c r="B33" s="42">
        <v>2110474040</v>
      </c>
      <c r="C33" s="42"/>
      <c r="D33" s="40">
        <f>D34</f>
        <v>0</v>
      </c>
    </row>
    <row r="34" spans="1:4" ht="37.5" customHeight="1" thickBot="1">
      <c r="A34" s="114" t="s">
        <v>55</v>
      </c>
      <c r="B34" s="24">
        <v>2110474040</v>
      </c>
      <c r="C34" s="24">
        <v>200</v>
      </c>
      <c r="D34" s="10"/>
    </row>
    <row r="35" spans="1:4" ht="24.75" customHeight="1" thickBot="1">
      <c r="A35" s="44" t="s">
        <v>43</v>
      </c>
      <c r="B35" s="45">
        <v>9900000000</v>
      </c>
      <c r="C35" s="45"/>
      <c r="D35" s="46">
        <f>D36+D38+D42+D44+D46+D48</f>
        <v>2038500</v>
      </c>
    </row>
    <row r="36" spans="1:4" ht="22.5" customHeight="1" thickBot="1">
      <c r="A36" s="43" t="s">
        <v>53</v>
      </c>
      <c r="B36" s="42">
        <v>9900002030</v>
      </c>
      <c r="C36" s="42"/>
      <c r="D36" s="40">
        <f>D37</f>
        <v>737000</v>
      </c>
    </row>
    <row r="37" spans="1:4" ht="64.5" customHeight="1" thickBot="1">
      <c r="A37" s="9" t="s">
        <v>54</v>
      </c>
      <c r="B37" s="24">
        <v>9900002030</v>
      </c>
      <c r="C37" s="24">
        <v>100</v>
      </c>
      <c r="D37" s="10">
        <v>737000</v>
      </c>
    </row>
    <row r="38" spans="1:4" ht="24" customHeight="1" thickBot="1">
      <c r="A38" s="43" t="s">
        <v>40</v>
      </c>
      <c r="B38" s="42">
        <v>9900002040</v>
      </c>
      <c r="C38" s="42"/>
      <c r="D38" s="40">
        <f>D39+D40+D41</f>
        <v>1211000</v>
      </c>
    </row>
    <row r="39" spans="1:4" ht="63" customHeight="1" thickBot="1">
      <c r="A39" s="9" t="s">
        <v>54</v>
      </c>
      <c r="B39" s="24">
        <v>9900002040</v>
      </c>
      <c r="C39" s="24">
        <v>100</v>
      </c>
      <c r="D39" s="10">
        <v>725000</v>
      </c>
    </row>
    <row r="40" spans="1:4" ht="44.25" customHeight="1" thickBot="1">
      <c r="A40" s="9" t="s">
        <v>55</v>
      </c>
      <c r="B40" s="24">
        <v>9900002040</v>
      </c>
      <c r="C40" s="24">
        <v>200</v>
      </c>
      <c r="D40" s="10">
        <v>480000</v>
      </c>
    </row>
    <row r="41" spans="1:4" ht="21.75" customHeight="1" thickBot="1">
      <c r="A41" s="9" t="s">
        <v>41</v>
      </c>
      <c r="B41" s="24">
        <v>9900002040</v>
      </c>
      <c r="C41" s="24">
        <v>800</v>
      </c>
      <c r="D41" s="10">
        <v>6000</v>
      </c>
    </row>
    <row r="42" spans="1:4" ht="21.75" customHeight="1" thickBot="1">
      <c r="A42" s="43" t="s">
        <v>64</v>
      </c>
      <c r="B42" s="42">
        <v>9900003330</v>
      </c>
      <c r="C42" s="42"/>
      <c r="D42" s="40">
        <f>D43</f>
        <v>0</v>
      </c>
    </row>
    <row r="43" spans="1:4" ht="21.75" customHeight="1" thickBot="1">
      <c r="A43" s="100" t="s">
        <v>55</v>
      </c>
      <c r="B43" s="42">
        <v>9900003330</v>
      </c>
      <c r="C43" s="24">
        <v>200</v>
      </c>
      <c r="D43" s="10"/>
    </row>
    <row r="44" spans="1:4" ht="24" customHeight="1" thickBot="1">
      <c r="A44" s="43" t="s">
        <v>62</v>
      </c>
      <c r="B44" s="42">
        <v>99003480</v>
      </c>
      <c r="C44" s="42"/>
      <c r="D44" s="40">
        <f>D45</f>
        <v>0</v>
      </c>
    </row>
    <row r="45" spans="1:4" ht="21.75" customHeight="1" thickBot="1">
      <c r="A45" s="9" t="s">
        <v>41</v>
      </c>
      <c r="B45" s="24">
        <v>99003480</v>
      </c>
      <c r="C45" s="24">
        <v>800</v>
      </c>
      <c r="D45" s="10"/>
    </row>
    <row r="46" spans="1:4" ht="26.25" customHeight="1" thickBot="1">
      <c r="A46" s="41" t="s">
        <v>57</v>
      </c>
      <c r="B46" s="42">
        <v>99007500</v>
      </c>
      <c r="C46" s="51"/>
      <c r="D46" s="40">
        <f>D47</f>
        <v>10000</v>
      </c>
    </row>
    <row r="47" spans="1:4" ht="26.25" customHeight="1" thickBot="1">
      <c r="A47" s="26" t="s">
        <v>41</v>
      </c>
      <c r="B47" s="24">
        <v>99007500</v>
      </c>
      <c r="C47" s="24">
        <v>800</v>
      </c>
      <c r="D47" s="10">
        <v>10000</v>
      </c>
    </row>
    <row r="48" spans="1:4" ht="41.25" customHeight="1" thickBot="1">
      <c r="A48" s="41" t="s">
        <v>60</v>
      </c>
      <c r="B48" s="42">
        <v>9900051180</v>
      </c>
      <c r="C48" s="42"/>
      <c r="D48" s="40">
        <f>D49+D50</f>
        <v>80500</v>
      </c>
    </row>
    <row r="49" spans="1:4" ht="61.5" customHeight="1" thickBot="1">
      <c r="A49" s="26" t="s">
        <v>54</v>
      </c>
      <c r="B49" s="24">
        <v>9900051180</v>
      </c>
      <c r="C49" s="24">
        <v>100</v>
      </c>
      <c r="D49" s="10">
        <v>75500</v>
      </c>
    </row>
    <row r="50" spans="1:4" ht="40.5" customHeight="1" thickBot="1">
      <c r="A50" s="9" t="s">
        <v>55</v>
      </c>
      <c r="B50" s="24">
        <v>9900051180</v>
      </c>
      <c r="C50" s="24">
        <v>200</v>
      </c>
      <c r="D50" s="10">
        <v>5000</v>
      </c>
    </row>
  </sheetData>
  <mergeCells count="1">
    <mergeCell ref="A9:D9"/>
  </mergeCells>
  <pageMargins left="0.7" right="0.7" top="0.75" bottom="0.75" header="0.3" footer="0.3"/>
  <pageSetup paperSize="9" scale="85" fitToHeight="0" orientation="portrait" horizontalDpi="180" verticalDpi="180" r:id="rId1"/>
  <rowBreaks count="1" manualBreakCount="1">
    <brk id="37" max="16383" man="1"/>
  </rowBreaks>
</worksheet>
</file>

<file path=xl/worksheets/sheet4.xml><?xml version="1.0" encoding="utf-8"?>
<worksheet xmlns="http://schemas.openxmlformats.org/spreadsheetml/2006/main" xmlns:r="http://schemas.openxmlformats.org/officeDocument/2006/relationships">
  <sheetPr>
    <pageSetUpPr fitToPage="1"/>
  </sheetPr>
  <dimension ref="A1:E54"/>
  <sheetViews>
    <sheetView topLeftCell="A76" workbookViewId="0">
      <selection activeCell="E6" sqref="E6"/>
    </sheetView>
  </sheetViews>
  <sheetFormatPr defaultRowHeight="15"/>
  <cols>
    <col min="1" max="1" width="39.7109375" customWidth="1"/>
    <col min="2" max="2" width="12.42578125" customWidth="1"/>
    <col min="3" max="5" width="17.140625" customWidth="1"/>
  </cols>
  <sheetData>
    <row r="1" spans="1:5" ht="15.75">
      <c r="A1" s="1"/>
      <c r="E1" s="1" t="s">
        <v>71</v>
      </c>
    </row>
    <row r="2" spans="1:5" ht="15.75">
      <c r="A2" s="1"/>
      <c r="E2" s="1" t="s">
        <v>1</v>
      </c>
    </row>
    <row r="3" spans="1:5" ht="15.75">
      <c r="A3" s="1"/>
      <c r="E3" s="1" t="s">
        <v>175</v>
      </c>
    </row>
    <row r="4" spans="1:5" ht="15.75">
      <c r="A4" s="1"/>
      <c r="E4" s="1" t="s">
        <v>45</v>
      </c>
    </row>
    <row r="5" spans="1:5" ht="15.75">
      <c r="A5" s="1"/>
      <c r="E5" s="1" t="s">
        <v>186</v>
      </c>
    </row>
    <row r="6" spans="1:5" ht="15.75">
      <c r="A6" s="18"/>
      <c r="E6" s="1" t="s">
        <v>176</v>
      </c>
    </row>
    <row r="7" spans="1:5" ht="15.75">
      <c r="A7" s="34"/>
      <c r="E7" s="1" t="s">
        <v>138</v>
      </c>
    </row>
    <row r="8" spans="1:5" ht="15.75" customHeight="1">
      <c r="A8" s="164" t="s">
        <v>184</v>
      </c>
      <c r="B8" s="164"/>
      <c r="C8" s="164"/>
      <c r="D8" s="164"/>
      <c r="E8" s="164"/>
    </row>
    <row r="9" spans="1:5" ht="15.75" customHeight="1">
      <c r="A9" s="164"/>
      <c r="B9" s="164"/>
      <c r="C9" s="164"/>
      <c r="D9" s="164"/>
      <c r="E9" s="164"/>
    </row>
    <row r="10" spans="1:5" ht="15.75" customHeight="1">
      <c r="A10" s="164"/>
      <c r="B10" s="164"/>
      <c r="C10" s="164"/>
      <c r="D10" s="164"/>
      <c r="E10" s="164"/>
    </row>
    <row r="11" spans="1:5" ht="16.5" thickBot="1">
      <c r="A11" s="1"/>
      <c r="E11" s="1" t="s">
        <v>73</v>
      </c>
    </row>
    <row r="12" spans="1:5" ht="15.75" customHeight="1">
      <c r="A12" s="32"/>
      <c r="B12" s="35"/>
      <c r="C12" s="35"/>
      <c r="D12" s="35"/>
      <c r="E12" s="35"/>
    </row>
    <row r="13" spans="1:5" ht="23.25" customHeight="1" thickBot="1">
      <c r="A13" s="33" t="s">
        <v>39</v>
      </c>
      <c r="B13" s="24" t="s">
        <v>72</v>
      </c>
      <c r="C13" s="24" t="s">
        <v>75</v>
      </c>
      <c r="D13" s="24" t="s">
        <v>50</v>
      </c>
      <c r="E13" s="24" t="s">
        <v>4</v>
      </c>
    </row>
    <row r="14" spans="1:5" ht="19.5" thickBot="1">
      <c r="A14" s="11" t="s">
        <v>76</v>
      </c>
      <c r="B14" s="24"/>
      <c r="C14" s="24"/>
      <c r="D14" s="24"/>
      <c r="E14" s="8">
        <f>E15+E18+E23+E37+E30</f>
        <v>3088500</v>
      </c>
    </row>
    <row r="15" spans="1:5" ht="150.75" thickBot="1">
      <c r="A15" s="44" t="s">
        <v>180</v>
      </c>
      <c r="B15" s="45">
        <v>791</v>
      </c>
      <c r="C15" s="45">
        <v>1710000000</v>
      </c>
      <c r="D15" s="50"/>
      <c r="E15" s="46">
        <f>E16</f>
        <v>0</v>
      </c>
    </row>
    <row r="16" spans="1:5" ht="41.25" customHeight="1" thickBot="1">
      <c r="A16" s="43" t="s">
        <v>64</v>
      </c>
      <c r="B16" s="42">
        <v>791</v>
      </c>
      <c r="C16" s="42">
        <v>1710103330</v>
      </c>
      <c r="D16" s="42"/>
      <c r="E16" s="40">
        <f>E17</f>
        <v>0</v>
      </c>
    </row>
    <row r="17" spans="1:5" ht="41.25" customHeight="1" thickBot="1">
      <c r="A17" s="9" t="s">
        <v>55</v>
      </c>
      <c r="B17" s="24">
        <v>791</v>
      </c>
      <c r="C17" s="24">
        <v>1710103330</v>
      </c>
      <c r="D17" s="24">
        <v>200</v>
      </c>
      <c r="E17" s="10"/>
    </row>
    <row r="18" spans="1:5" ht="150.75" customHeight="1" thickBot="1">
      <c r="A18" s="111" t="s">
        <v>179</v>
      </c>
      <c r="B18" s="48">
        <v>791</v>
      </c>
      <c r="C18" s="48"/>
      <c r="D18" s="48"/>
      <c r="E18" s="49">
        <f>E19+E22</f>
        <v>300000</v>
      </c>
    </row>
    <row r="19" spans="1:5" ht="23.25" customHeight="1" thickBot="1">
      <c r="A19" s="98" t="s">
        <v>107</v>
      </c>
      <c r="B19" s="42">
        <v>791</v>
      </c>
      <c r="C19" s="42">
        <v>2010000000</v>
      </c>
      <c r="D19" s="42"/>
      <c r="E19" s="40">
        <f>E20</f>
        <v>0</v>
      </c>
    </row>
    <row r="20" spans="1:5" ht="41.25" customHeight="1" thickBot="1">
      <c r="A20" s="86" t="s">
        <v>55</v>
      </c>
      <c r="B20" s="24">
        <v>791</v>
      </c>
      <c r="C20" s="24">
        <v>2010174040</v>
      </c>
      <c r="D20" s="24">
        <v>200</v>
      </c>
      <c r="E20" s="10">
        <v>0</v>
      </c>
    </row>
    <row r="21" spans="1:5" ht="18.75" customHeight="1" thickBot="1">
      <c r="A21" s="98" t="s">
        <v>107</v>
      </c>
      <c r="B21" s="42">
        <v>791</v>
      </c>
      <c r="C21" s="42">
        <v>20100000</v>
      </c>
      <c r="D21" s="42"/>
      <c r="E21" s="40">
        <f>E22</f>
        <v>300000</v>
      </c>
    </row>
    <row r="22" spans="1:5" ht="41.25" customHeight="1" thickBot="1">
      <c r="A22" s="103" t="s">
        <v>55</v>
      </c>
      <c r="B22" s="24">
        <v>791</v>
      </c>
      <c r="C22" s="24">
        <v>20103150</v>
      </c>
      <c r="D22" s="24">
        <v>200</v>
      </c>
      <c r="E22" s="10">
        <v>300000</v>
      </c>
    </row>
    <row r="23" spans="1:5" ht="176.25" customHeight="1" thickBot="1">
      <c r="A23" s="44" t="s">
        <v>183</v>
      </c>
      <c r="B23" s="45">
        <v>791</v>
      </c>
      <c r="C23" s="45">
        <v>2110000000</v>
      </c>
      <c r="D23" s="45"/>
      <c r="E23" s="46">
        <f>E24+E26+E28+E31+E33+E35</f>
        <v>750000</v>
      </c>
    </row>
    <row r="24" spans="1:5" ht="24" customHeight="1" thickBot="1">
      <c r="A24" s="44" t="s">
        <v>101</v>
      </c>
      <c r="B24" s="45">
        <v>791</v>
      </c>
      <c r="C24" s="45">
        <v>2110203560</v>
      </c>
      <c r="D24" s="45"/>
      <c r="E24" s="46">
        <f>E25</f>
        <v>0</v>
      </c>
    </row>
    <row r="25" spans="1:5" ht="48.75" customHeight="1" thickBot="1">
      <c r="A25" s="93" t="s">
        <v>55</v>
      </c>
      <c r="B25" s="91">
        <v>791</v>
      </c>
      <c r="C25" s="91">
        <v>2110203560</v>
      </c>
      <c r="D25" s="91">
        <v>200</v>
      </c>
      <c r="E25" s="92">
        <v>0</v>
      </c>
    </row>
    <row r="26" spans="1:5" ht="24.75" customHeight="1" thickBot="1">
      <c r="A26" s="44" t="s">
        <v>101</v>
      </c>
      <c r="B26" s="45">
        <v>791</v>
      </c>
      <c r="C26" s="45" t="s">
        <v>131</v>
      </c>
      <c r="D26" s="42"/>
      <c r="E26" s="40">
        <f>E27</f>
        <v>0</v>
      </c>
    </row>
    <row r="27" spans="1:5" ht="48.75" customHeight="1" thickBot="1">
      <c r="A27" s="93" t="s">
        <v>55</v>
      </c>
      <c r="B27" s="104">
        <v>791</v>
      </c>
      <c r="C27" s="104" t="s">
        <v>131</v>
      </c>
      <c r="D27" s="91">
        <v>200</v>
      </c>
      <c r="E27" s="92"/>
    </row>
    <row r="28" spans="1:5" ht="59.25" customHeight="1" thickBot="1">
      <c r="A28" s="43" t="s">
        <v>67</v>
      </c>
      <c r="B28" s="42">
        <v>791</v>
      </c>
      <c r="C28" s="42">
        <v>2110306050</v>
      </c>
      <c r="D28" s="42"/>
      <c r="E28" s="40">
        <f>E29</f>
        <v>50000</v>
      </c>
    </row>
    <row r="29" spans="1:5" ht="42.75" customHeight="1" thickBot="1">
      <c r="A29" s="9" t="s">
        <v>55</v>
      </c>
      <c r="B29" s="24">
        <v>791</v>
      </c>
      <c r="C29" s="24">
        <v>2110306050</v>
      </c>
      <c r="D29" s="24">
        <v>200</v>
      </c>
      <c r="E29" s="10">
        <v>50000</v>
      </c>
    </row>
    <row r="30" spans="1:5" ht="42.75" customHeight="1" thickBot="1">
      <c r="A30" s="120" t="s">
        <v>41</v>
      </c>
      <c r="B30" s="24">
        <v>791</v>
      </c>
      <c r="C30" s="24">
        <v>2110306050</v>
      </c>
      <c r="D30" s="24">
        <v>800</v>
      </c>
      <c r="E30" s="10">
        <v>0</v>
      </c>
    </row>
    <row r="31" spans="1:5" ht="56.25" customHeight="1" thickBot="1">
      <c r="A31" s="43" t="s">
        <v>67</v>
      </c>
      <c r="B31" s="42">
        <v>791</v>
      </c>
      <c r="C31" s="42">
        <v>2110640</v>
      </c>
      <c r="D31" s="42"/>
      <c r="E31" s="40">
        <f>E32</f>
        <v>0</v>
      </c>
    </row>
    <row r="32" spans="1:5" ht="41.25" customHeight="1" thickBot="1">
      <c r="A32" s="99" t="s">
        <v>55</v>
      </c>
      <c r="B32" s="24">
        <v>791</v>
      </c>
      <c r="C32" s="91">
        <v>21106400</v>
      </c>
      <c r="D32" s="24">
        <v>200</v>
      </c>
      <c r="E32" s="10"/>
    </row>
    <row r="33" spans="1:5" ht="45.75" customHeight="1" thickBot="1">
      <c r="A33" s="43" t="s">
        <v>67</v>
      </c>
      <c r="B33" s="42">
        <v>791</v>
      </c>
      <c r="C33" s="42">
        <v>2110374040</v>
      </c>
      <c r="D33" s="42"/>
      <c r="E33" s="40">
        <f>E34</f>
        <v>700000</v>
      </c>
    </row>
    <row r="34" spans="1:5" ht="40.5" customHeight="1" thickBot="1">
      <c r="A34" s="86" t="s">
        <v>55</v>
      </c>
      <c r="B34" s="24">
        <v>791</v>
      </c>
      <c r="C34" s="91">
        <v>2110374040</v>
      </c>
      <c r="D34" s="24">
        <v>200</v>
      </c>
      <c r="E34" s="10">
        <v>700000</v>
      </c>
    </row>
    <row r="35" spans="1:5" ht="63" customHeight="1" thickBot="1">
      <c r="A35" s="43" t="s">
        <v>132</v>
      </c>
      <c r="B35" s="42">
        <v>791</v>
      </c>
      <c r="C35" s="42">
        <v>2110474040</v>
      </c>
      <c r="D35" s="42"/>
      <c r="E35" s="40">
        <f>E36</f>
        <v>0</v>
      </c>
    </row>
    <row r="36" spans="1:5" ht="40.5" customHeight="1" thickBot="1">
      <c r="A36" s="114" t="s">
        <v>55</v>
      </c>
      <c r="B36" s="24">
        <v>791</v>
      </c>
      <c r="C36" s="91">
        <v>2110474040</v>
      </c>
      <c r="D36" s="24">
        <v>200</v>
      </c>
      <c r="E36" s="10"/>
    </row>
    <row r="37" spans="1:5" ht="24" customHeight="1" thickBot="1">
      <c r="A37" s="44" t="s">
        <v>43</v>
      </c>
      <c r="B37" s="45">
        <v>791</v>
      </c>
      <c r="C37" s="45">
        <v>9900000000</v>
      </c>
      <c r="D37" s="45"/>
      <c r="E37" s="46">
        <f>E38+E40+E46+E48+E50+E52</f>
        <v>2038500</v>
      </c>
    </row>
    <row r="38" spans="1:5" ht="39" customHeight="1" thickBot="1">
      <c r="A38" s="43" t="s">
        <v>53</v>
      </c>
      <c r="B38" s="42">
        <v>791</v>
      </c>
      <c r="C38" s="42">
        <v>9900002030</v>
      </c>
      <c r="D38" s="42"/>
      <c r="E38" s="40">
        <f>E39</f>
        <v>737000</v>
      </c>
    </row>
    <row r="39" spans="1:5" ht="94.5" thickBot="1">
      <c r="A39" s="9" t="s">
        <v>54</v>
      </c>
      <c r="B39" s="24">
        <v>791</v>
      </c>
      <c r="C39" s="24">
        <v>9900002030</v>
      </c>
      <c r="D39" s="24">
        <v>100</v>
      </c>
      <c r="E39" s="10">
        <v>737000</v>
      </c>
    </row>
    <row r="40" spans="1:5" ht="19.5" thickBot="1">
      <c r="A40" s="43" t="s">
        <v>40</v>
      </c>
      <c r="B40" s="42">
        <v>791</v>
      </c>
      <c r="C40" s="42">
        <v>9900002040</v>
      </c>
      <c r="D40" s="42"/>
      <c r="E40" s="40">
        <f>E41+E42+E44</f>
        <v>1211000</v>
      </c>
    </row>
    <row r="41" spans="1:5" ht="94.5" thickBot="1">
      <c r="A41" s="9" t="s">
        <v>54</v>
      </c>
      <c r="B41" s="24">
        <v>791</v>
      </c>
      <c r="C41" s="24">
        <v>9900002040</v>
      </c>
      <c r="D41" s="24">
        <v>100</v>
      </c>
      <c r="E41" s="10">
        <v>725000</v>
      </c>
    </row>
    <row r="42" spans="1:5" ht="21.75" customHeight="1">
      <c r="A42" s="180" t="s">
        <v>55</v>
      </c>
      <c r="B42" s="182">
        <v>791</v>
      </c>
      <c r="C42" s="182">
        <v>9900002040</v>
      </c>
      <c r="D42" s="182">
        <v>200</v>
      </c>
      <c r="E42" s="184">
        <v>480000</v>
      </c>
    </row>
    <row r="43" spans="1:5" ht="15.75" thickBot="1">
      <c r="A43" s="181"/>
      <c r="B43" s="183"/>
      <c r="C43" s="183"/>
      <c r="D43" s="183"/>
      <c r="E43" s="185"/>
    </row>
    <row r="44" spans="1:5">
      <c r="A44" s="180" t="s">
        <v>41</v>
      </c>
      <c r="B44" s="182">
        <v>791</v>
      </c>
      <c r="C44" s="182">
        <v>9900002040</v>
      </c>
      <c r="D44" s="182">
        <v>800</v>
      </c>
      <c r="E44" s="184">
        <v>6000</v>
      </c>
    </row>
    <row r="45" spans="1:5" ht="15.75" thickBot="1">
      <c r="A45" s="181"/>
      <c r="B45" s="183"/>
      <c r="C45" s="183"/>
      <c r="D45" s="183"/>
      <c r="E45" s="185"/>
    </row>
    <row r="46" spans="1:5" ht="38.25" thickBot="1">
      <c r="A46" s="43" t="s">
        <v>64</v>
      </c>
      <c r="B46" s="42">
        <v>791</v>
      </c>
      <c r="C46" s="42">
        <v>9900003330</v>
      </c>
      <c r="D46" s="42"/>
      <c r="E46" s="40">
        <f>E47</f>
        <v>0</v>
      </c>
    </row>
    <row r="47" spans="1:5" ht="38.25" thickBot="1">
      <c r="A47" s="100" t="s">
        <v>55</v>
      </c>
      <c r="B47" s="104">
        <v>791</v>
      </c>
      <c r="C47" s="104">
        <v>9900003330</v>
      </c>
      <c r="D47" s="24">
        <v>200</v>
      </c>
      <c r="E47" s="10"/>
    </row>
    <row r="48" spans="1:5" ht="38.25" thickBot="1">
      <c r="A48" s="43" t="s">
        <v>62</v>
      </c>
      <c r="B48" s="42">
        <v>791</v>
      </c>
      <c r="C48" s="42">
        <v>99003480</v>
      </c>
      <c r="D48" s="42"/>
      <c r="E48" s="40">
        <f>E49</f>
        <v>0</v>
      </c>
    </row>
    <row r="49" spans="1:5" ht="19.5" thickBot="1">
      <c r="A49" s="9" t="s">
        <v>41</v>
      </c>
      <c r="B49" s="24">
        <v>791</v>
      </c>
      <c r="C49" s="24">
        <v>99003480</v>
      </c>
      <c r="D49" s="24">
        <v>800</v>
      </c>
      <c r="E49" s="10"/>
    </row>
    <row r="50" spans="1:5" ht="38.25" thickBot="1">
      <c r="A50" s="41" t="s">
        <v>57</v>
      </c>
      <c r="B50" s="42">
        <v>791</v>
      </c>
      <c r="C50" s="42">
        <v>99007500</v>
      </c>
      <c r="D50" s="42"/>
      <c r="E50" s="40">
        <f>E51</f>
        <v>10000</v>
      </c>
    </row>
    <row r="51" spans="1:5" ht="19.5" thickBot="1">
      <c r="A51" s="26" t="s">
        <v>41</v>
      </c>
      <c r="B51" s="24">
        <v>791</v>
      </c>
      <c r="C51" s="24">
        <v>99007500</v>
      </c>
      <c r="D51" s="24">
        <v>800</v>
      </c>
      <c r="E51" s="10">
        <v>10000</v>
      </c>
    </row>
    <row r="52" spans="1:5" ht="75.75" thickBot="1">
      <c r="A52" s="41" t="s">
        <v>60</v>
      </c>
      <c r="B52" s="42">
        <v>791</v>
      </c>
      <c r="C52" s="42">
        <v>9900051180</v>
      </c>
      <c r="D52" s="42"/>
      <c r="E52" s="40">
        <f>E53+E54</f>
        <v>80500</v>
      </c>
    </row>
    <row r="53" spans="1:5" ht="94.5" thickBot="1">
      <c r="A53" s="9" t="s">
        <v>54</v>
      </c>
      <c r="B53" s="24">
        <v>791</v>
      </c>
      <c r="C53" s="24">
        <v>9900051180</v>
      </c>
      <c r="D53" s="24">
        <v>100</v>
      </c>
      <c r="E53" s="10">
        <v>75500</v>
      </c>
    </row>
    <row r="54" spans="1:5" ht="38.25" thickBot="1">
      <c r="A54" s="26" t="s">
        <v>55</v>
      </c>
      <c r="B54" s="24">
        <v>791</v>
      </c>
      <c r="C54" s="24">
        <v>9900051180</v>
      </c>
      <c r="D54" s="24">
        <v>200</v>
      </c>
      <c r="E54" s="10">
        <v>5000</v>
      </c>
    </row>
  </sheetData>
  <mergeCells count="11">
    <mergeCell ref="A8:E10"/>
    <mergeCell ref="A44:A45"/>
    <mergeCell ref="B44:B45"/>
    <mergeCell ref="C44:C45"/>
    <mergeCell ref="D44:D45"/>
    <mergeCell ref="E44:E45"/>
    <mergeCell ref="A42:A43"/>
    <mergeCell ref="B42:B43"/>
    <mergeCell ref="C42:C43"/>
    <mergeCell ref="D42:D43"/>
    <mergeCell ref="E42:E43"/>
  </mergeCells>
  <pageMargins left="0.7" right="0.7" top="0.75" bottom="0.75" header="0.3" footer="0.3"/>
  <pageSetup paperSize="9" scale="33" orientation="portrait" r:id="rId1"/>
</worksheet>
</file>

<file path=xl/worksheets/sheet5.xml><?xml version="1.0" encoding="utf-8"?>
<worksheet xmlns="http://schemas.openxmlformats.org/spreadsheetml/2006/main" xmlns:r="http://schemas.openxmlformats.org/officeDocument/2006/relationships">
  <dimension ref="A1:C16"/>
  <sheetViews>
    <sheetView tabSelected="1" topLeftCell="A19" workbookViewId="0">
      <selection activeCell="A9" sqref="A9:C9"/>
    </sheetView>
  </sheetViews>
  <sheetFormatPr defaultRowHeight="15"/>
  <cols>
    <col min="1" max="1" width="32.140625" customWidth="1"/>
    <col min="2" max="2" width="38.7109375" customWidth="1"/>
    <col min="3" max="3" width="14.5703125" customWidth="1"/>
  </cols>
  <sheetData>
    <row r="1" spans="1:3" ht="18.75">
      <c r="A1" s="36"/>
      <c r="C1" s="1" t="s">
        <v>83</v>
      </c>
    </row>
    <row r="2" spans="1:3" ht="18.75">
      <c r="A2" s="36"/>
      <c r="C2" s="1" t="s">
        <v>1</v>
      </c>
    </row>
    <row r="3" spans="1:3" ht="18.75">
      <c r="A3" s="36"/>
      <c r="C3" s="1" t="s">
        <v>175</v>
      </c>
    </row>
    <row r="4" spans="1:3" ht="18.75">
      <c r="A4" s="36"/>
      <c r="C4" s="1" t="s">
        <v>45</v>
      </c>
    </row>
    <row r="5" spans="1:3" ht="18.75">
      <c r="A5" s="36"/>
      <c r="C5" s="1" t="s">
        <v>186</v>
      </c>
    </row>
    <row r="6" spans="1:3" ht="18.75">
      <c r="A6" s="36"/>
      <c r="C6" s="1" t="s">
        <v>176</v>
      </c>
    </row>
    <row r="7" spans="1:3" ht="18.75">
      <c r="A7" s="36"/>
      <c r="C7" s="1" t="s">
        <v>138</v>
      </c>
    </row>
    <row r="8" spans="1:3" ht="18.75">
      <c r="A8" s="37"/>
    </row>
    <row r="9" spans="1:3" ht="113.25" customHeight="1">
      <c r="A9" s="191" t="s">
        <v>185</v>
      </c>
      <c r="B9" s="191"/>
      <c r="C9" s="191"/>
    </row>
    <row r="10" spans="1:3" ht="19.5" thickBot="1">
      <c r="A10" s="36"/>
      <c r="C10" s="36" t="s">
        <v>77</v>
      </c>
    </row>
    <row r="11" spans="1:3" ht="85.5" customHeight="1" thickBot="1">
      <c r="A11" s="32" t="s">
        <v>82</v>
      </c>
      <c r="B11" s="38" t="s">
        <v>86</v>
      </c>
      <c r="C11" s="39" t="s">
        <v>78</v>
      </c>
    </row>
    <row r="12" spans="1:3" ht="41.25" customHeight="1" thickBot="1">
      <c r="A12" s="186" t="s">
        <v>79</v>
      </c>
      <c r="B12" s="187"/>
      <c r="C12" s="188"/>
    </row>
    <row r="13" spans="1:3" ht="41.25" customHeight="1" thickBot="1">
      <c r="A13" s="26" t="s">
        <v>85</v>
      </c>
      <c r="B13" s="7" t="s">
        <v>80</v>
      </c>
      <c r="C13" s="113">
        <v>527120.94999999995</v>
      </c>
    </row>
    <row r="14" spans="1:3" ht="38.25" thickBot="1">
      <c r="A14" s="26" t="s">
        <v>84</v>
      </c>
      <c r="B14" s="7" t="s">
        <v>81</v>
      </c>
      <c r="C14" s="113">
        <v>856875.63</v>
      </c>
    </row>
    <row r="15" spans="1:3" ht="19.5" thickBot="1">
      <c r="A15" s="189"/>
      <c r="B15" s="190"/>
      <c r="C15" s="7"/>
    </row>
    <row r="16" spans="1:3" ht="18.75">
      <c r="A16" s="27"/>
    </row>
  </sheetData>
  <mergeCells count="3">
    <mergeCell ref="A12:C12"/>
    <mergeCell ref="A15:B15"/>
    <mergeCell ref="A9:C9"/>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5</vt:i4>
      </vt:variant>
      <vt:variant>
        <vt:lpstr>Именованные диапазоны</vt:lpstr>
      </vt:variant>
      <vt:variant>
        <vt:i4>1</vt:i4>
      </vt:variant>
    </vt:vector>
  </HeadingPairs>
  <TitlesOfParts>
    <vt:vector size="6" baseType="lpstr">
      <vt:lpstr>прил1</vt:lpstr>
      <vt:lpstr>прил2</vt:lpstr>
      <vt:lpstr>прил3</vt:lpstr>
      <vt:lpstr>прил4</vt:lpstr>
      <vt:lpstr>прил5</vt:lpstr>
      <vt:lpstr>прил2!Область_печати</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2006-09-28T05:33:49Z</dcterms:created>
  <dcterms:modified xsi:type="dcterms:W3CDTF">2020-08-24T06:11:00Z</dcterms:modified>
</cp:coreProperties>
</file>