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65" windowWidth="15120" windowHeight="7950" activeTab="4"/>
  </bookViews>
  <sheets>
    <sheet name="прил1" sheetId="1" r:id="rId1"/>
    <sheet name="прил2" sheetId="2" r:id="rId2"/>
    <sheet name="прил3" sheetId="3" r:id="rId3"/>
    <sheet name="прил4" sheetId="4" r:id="rId4"/>
    <sheet name="прил5" sheetId="5" r:id="rId5"/>
  </sheets>
  <definedNames>
    <definedName name="_xlnm.Print_Area" localSheetId="1">прил2!$A$1:$E$64</definedName>
  </definedNames>
  <calcPr calcId="125725"/>
</workbook>
</file>

<file path=xl/calcChain.xml><?xml version="1.0" encoding="utf-8"?>
<calcChain xmlns="http://schemas.openxmlformats.org/spreadsheetml/2006/main">
  <c r="E60" i="2"/>
  <c r="E63"/>
  <c r="E62" s="1"/>
  <c r="C24" i="1" l="1"/>
  <c r="E28" i="4" l="1"/>
  <c r="E26"/>
  <c r="E19"/>
  <c r="E18" s="1"/>
  <c r="D24" i="3"/>
  <c r="D17"/>
  <c r="D16" s="1"/>
  <c r="E58" i="2"/>
  <c r="E41"/>
  <c r="E40" s="1"/>
  <c r="E39" s="1"/>
  <c r="C36" i="1"/>
  <c r="E22" i="4" l="1"/>
  <c r="D35" i="3" l="1"/>
  <c r="D37"/>
  <c r="D39"/>
  <c r="D31"/>
  <c r="D29"/>
  <c r="D20"/>
  <c r="D22"/>
  <c r="D14"/>
  <c r="D13" s="1"/>
  <c r="D28" l="1"/>
  <c r="D26"/>
  <c r="D19" s="1"/>
  <c r="E56" i="2"/>
  <c r="E55" s="1"/>
  <c r="E53"/>
  <c r="E52" s="1"/>
  <c r="C17" i="1"/>
  <c r="D12" i="3" l="1"/>
  <c r="C16" i="1"/>
  <c r="C21"/>
  <c r="C20" s="1"/>
  <c r="C26"/>
  <c r="C29"/>
  <c r="E17" i="2"/>
  <c r="E16" s="1"/>
  <c r="E19"/>
  <c r="E26"/>
  <c r="E25" s="1"/>
  <c r="E24" s="1"/>
  <c r="E31"/>
  <c r="E30" s="1"/>
  <c r="E29" s="1"/>
  <c r="E28" s="1"/>
  <c r="E37"/>
  <c r="E45"/>
  <c r="E44" s="1"/>
  <c r="E43" s="1"/>
  <c r="E50"/>
  <c r="E49" s="1"/>
  <c r="E16" i="4"/>
  <c r="E15" s="1"/>
  <c r="E24"/>
  <c r="E21" s="1"/>
  <c r="E31"/>
  <c r="E41"/>
  <c r="E39"/>
  <c r="E33"/>
  <c r="E43"/>
  <c r="E48" i="2" l="1"/>
  <c r="E47" s="1"/>
  <c r="E36"/>
  <c r="E35" s="1"/>
  <c r="E34" s="1"/>
  <c r="E30" i="4"/>
  <c r="E14" s="1"/>
  <c r="E15" i="2"/>
  <c r="E13" s="1"/>
  <c r="C23" i="1"/>
  <c r="C15" s="1"/>
  <c r="E12" i="2" l="1"/>
  <c r="C14" i="1"/>
</calcChain>
</file>

<file path=xl/sharedStrings.xml><?xml version="1.0" encoding="utf-8"?>
<sst xmlns="http://schemas.openxmlformats.org/spreadsheetml/2006/main" count="292" uniqueCount="148">
  <si>
    <t xml:space="preserve"> Приложение 1 </t>
  </si>
  <si>
    <t xml:space="preserve">                                                к решению  Совета  сельского поселения </t>
  </si>
  <si>
    <t>муниципального района Альшеевский район Республики Башкортостан  за 2015 год»</t>
  </si>
  <si>
    <t xml:space="preserve">                                                                                                                (руб.)</t>
  </si>
  <si>
    <t>Наименование кода вида доходов (группы, подгруппы, статьи, подстатьи, элемента), подвида доходов, классификации операций сектора государственного управления, относящихся к доходам бюджетов</t>
  </si>
  <si>
    <t>Сумма</t>
  </si>
  <si>
    <t>ВСЕГО</t>
  </si>
  <si>
    <t>000 1 00 00000 00 0000 000</t>
  </si>
  <si>
    <t>НАЛОГОВЫЕ И НЕНАЛОГОВЫЕ ДОХОДЫ</t>
  </si>
  <si>
    <t>182 1 01 00000 00 0000 000</t>
  </si>
  <si>
    <t>Налоги на прибыль, доходы</t>
  </si>
  <si>
    <t>182 1 01 02000 01 0000 110</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</si>
  <si>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</si>
  <si>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182 1 05 00000 00 0000 000</t>
  </si>
  <si>
    <t>Налоги на совокупный доход</t>
  </si>
  <si>
    <t>000 1 08 00000 00 0000 000</t>
  </si>
  <si>
    <t>Государственная пошлина</t>
  </si>
  <si>
    <t>Коды бюджетной классификацииРоссийской Федерации</t>
  </si>
  <si>
    <t>Налог на доходы  физических лиц</t>
  </si>
  <si>
    <t xml:space="preserve">182 1 01 02010 01 0000 110 </t>
  </si>
  <si>
    <t>182 1 05 03000 00 0000 110</t>
  </si>
  <si>
    <t xml:space="preserve">Единый сельскохозяйственный налог </t>
  </si>
  <si>
    <t>182 1 05 03010 01 0000 110</t>
  </si>
  <si>
    <t>000 1 06 00000 00 0000 000</t>
  </si>
  <si>
    <t>Налоги на имущество</t>
  </si>
  <si>
    <t>182 1 06 01000 00 0000 110</t>
  </si>
  <si>
    <t>Налог на имущество физических лиц</t>
  </si>
  <si>
    <t>182 1 06 01030 10 0000 110</t>
  </si>
  <si>
    <t>Налог на имущество физических лиц, взимаемый по ставкам, применяемым к объектам налогообложения, расположенным в границах поселений</t>
  </si>
  <si>
    <t>182 1 06 06000 00 0000 110</t>
  </si>
  <si>
    <t>Земельный налог</t>
  </si>
  <si>
    <t xml:space="preserve">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 </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</si>
  <si>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</si>
  <si>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791 1 08 04020 01 0000 110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</si>
  <si>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</si>
  <si>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000 2 00 00000 00 0000 000</t>
  </si>
  <si>
    <t>БЕЗВОЗМЕЗДНЫЕ ПОСТУПЛЕНИЯ</t>
  </si>
  <si>
    <t>791 2 02 01003 10 0000 151</t>
  </si>
  <si>
    <t>Дотация бюджетам поселений на поддержку мер по обеспечению сбалансированности бюджетов</t>
  </si>
  <si>
    <t>791 2 02 03015 10 0000 151</t>
  </si>
  <si>
    <t>Субвенции бюджетам поселений на осуществление первичного воинского учета, где отсутствуют военные комиссариаты</t>
  </si>
  <si>
    <t>791 2 02 04999 10 7502 151</t>
  </si>
  <si>
    <t>Прочие межбюджетные трансферты передаваемые бюджетам сельских поселений</t>
  </si>
  <si>
    <t xml:space="preserve">Приложение 2 </t>
  </si>
  <si>
    <t>Наименование</t>
  </si>
  <si>
    <t>Центральный аппарат</t>
  </si>
  <si>
    <t>Иные бюджетные ассигнования</t>
  </si>
  <si>
    <t>Жилищное хозяйство</t>
  </si>
  <si>
    <t>Непрограммные расходы</t>
  </si>
  <si>
    <t>Благоустройство</t>
  </si>
  <si>
    <t xml:space="preserve">Альшеевский район Республики Башкортостан  </t>
  </si>
  <si>
    <t xml:space="preserve">                                                                                                                          </t>
  </si>
  <si>
    <t>(рублей)</t>
  </si>
  <si>
    <t>РзПз</t>
  </si>
  <si>
    <t>ЦС</t>
  </si>
  <si>
    <t>ВР</t>
  </si>
  <si>
    <t>Общегосударственные вопросы</t>
  </si>
  <si>
    <t>Функционирование  высшего должностного лица муниципального образования</t>
  </si>
  <si>
    <t>Глава муниципального образования</t>
  </si>
  <si>
    <t>Расходы на выплаты персоналу в целях обеспечения выполнения функций муниципальными органами, казенными учреждениями</t>
  </si>
  <si>
    <t>Закупка товаров, работ и услуг для муниципальных нужд</t>
  </si>
  <si>
    <t>Резервные фонды</t>
  </si>
  <si>
    <t>Резервные фонды местных администраций</t>
  </si>
  <si>
    <t>Национальная оборона</t>
  </si>
  <si>
    <t xml:space="preserve">Мобилизационная и вневойсковая подготовка </t>
  </si>
  <si>
    <t>Осуществление первичного воинского учета на территориях, где отсутствуют военные комиссариаты</t>
  </si>
  <si>
    <t>Национальная экономика</t>
  </si>
  <si>
    <t>Мероприятия в топливно-энергетической области</t>
  </si>
  <si>
    <t>Другие вопросы в области экономики</t>
  </si>
  <si>
    <t>Проведение работ по землеустройству</t>
  </si>
  <si>
    <t>Жилищно-коммунальное хозяйство</t>
  </si>
  <si>
    <t>Капитальный ремонт многоквартирных домов</t>
  </si>
  <si>
    <t>Мероприятия по благоустройству территорий населенных пунктов</t>
  </si>
  <si>
    <t>0100</t>
  </si>
  <si>
    <t>0102</t>
  </si>
  <si>
    <t>Топливно-энергетический Комплекс</t>
  </si>
  <si>
    <t xml:space="preserve">Приложение 4 </t>
  </si>
  <si>
    <t>Вед-во</t>
  </si>
  <si>
    <t xml:space="preserve"> (рублей)</t>
  </si>
  <si>
    <t>Приложение 3</t>
  </si>
  <si>
    <t>ЦСР</t>
  </si>
  <si>
    <t xml:space="preserve">ВСЕГО </t>
  </si>
  <si>
    <t>рублях</t>
  </si>
  <si>
    <t>Исполнено</t>
  </si>
  <si>
    <t>1. Источники внутреннего финансирования дефицитов бюджетов</t>
  </si>
  <si>
    <t>Остатки на начало года</t>
  </si>
  <si>
    <t>Остатки на конец отчетного периода</t>
  </si>
  <si>
    <t>Код бюджетной классификацииРоссийской Федерации</t>
  </si>
  <si>
    <t xml:space="preserve">Приложение 5 </t>
  </si>
  <si>
    <t>791 01 05 02 01 10 0000 002</t>
  </si>
  <si>
    <t>791 01 05 02 01 10 0000 001</t>
  </si>
  <si>
    <t>Наименование главного администратора источников финансирования дефицита бюджета   поселения</t>
  </si>
  <si>
    <t>0503</t>
  </si>
  <si>
    <t>0501</t>
  </si>
  <si>
    <t>0500</t>
  </si>
  <si>
    <t>0412</t>
  </si>
  <si>
    <t>0402</t>
  </si>
  <si>
    <t>0400</t>
  </si>
  <si>
    <t>0203</t>
  </si>
  <si>
    <t>0200</t>
  </si>
  <si>
    <t>0111</t>
  </si>
  <si>
    <t>0104</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</si>
  <si>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227_1 и 228 Налогового кодекса Российской Федерации</t>
  </si>
  <si>
    <t xml:space="preserve">182 1 01 02030 01 0000 110 </t>
  </si>
  <si>
    <t>182 1 06 06033 10 0000 110</t>
  </si>
  <si>
    <t>182 1 06 06043 10 0000 110</t>
  </si>
  <si>
    <t>Прочие доходы от оказания платных услуг (работ) получателями средств бюджетов поселений</t>
  </si>
  <si>
    <t>791 1 13 01995 10 0000 130</t>
  </si>
  <si>
    <t>0502</t>
  </si>
  <si>
    <t>Коммунальное хозяйство</t>
  </si>
  <si>
    <t>Поддержка коммунального хозяйства</t>
  </si>
  <si>
    <t>791 2 02 04999 10 7503 151</t>
  </si>
  <si>
    <t>791 2 02 01001 10 0000 151</t>
  </si>
  <si>
    <t>Дотации на выравнивание уровня бюджетной обеспеченности бюджетам поселений на поддержку мер по обеспечению сбалансированности бюджетов</t>
  </si>
  <si>
    <t>791 1 11 05075 10 0000 120</t>
  </si>
  <si>
    <t>791 2 02 09054 10 7301 151</t>
  </si>
  <si>
    <t>Прочие безвозмездные перечисления</t>
  </si>
  <si>
    <t>Дорожное хозяйство</t>
  </si>
  <si>
    <t>0409</t>
  </si>
  <si>
    <t>Муниципальная  программа «Развитие автомобильных дорог общего пользования муниципального района Альшеевский район Республики Башкортостан»</t>
  </si>
  <si>
    <t>Иные межбюджетные трансферты для финансирования мероприятий по благоустройству территорий населенных пунктов и осуществлению дорожной деятельности в границах сельских поселений</t>
  </si>
  <si>
    <t>706 1 16 51040 02 0000 140</t>
  </si>
  <si>
    <t>Денежные взыскания (штрафы)</t>
  </si>
  <si>
    <t>791 1 17 05050 10 0000 180</t>
  </si>
  <si>
    <t>Прочие неналоговые доходы бюджетов поселений</t>
  </si>
  <si>
    <t>1400</t>
  </si>
  <si>
    <t>Межбюджетные трансферты общего характера бюджетам субъектов Российской Федерации и муниципальных образований</t>
  </si>
  <si>
    <t>Иные безвозмездные и безвозвратные перечисления</t>
  </si>
  <si>
    <t>Иные межбюджетные трансферты</t>
  </si>
  <si>
    <t>1403</t>
  </si>
  <si>
    <t>Кармышевский сельсовет муниципального района</t>
  </si>
  <si>
    <t>«Об исполнении бюджета сельского поселения Кармышевский сельсовет</t>
  </si>
  <si>
    <t>Источники  финансирования дефицита бюджета сельского поселения Кармышевский сельсовет муниципального района Альшеевский район  Республики Башкортостан за 2015год по кодам групп, подгрупп, статей, видов источников финансирования дефицитов бюджетов экономической классификации, относящихся к источникам финансирования дефицитов бюджетов</t>
  </si>
  <si>
    <t>Поступления доходов  в бюджет сельского поселения Кармышевский сельсовет муниципального района Альшеевский район Республики Башкортостан за 2015 год</t>
  </si>
  <si>
    <t>791 1 13 02995 10 0000 130</t>
  </si>
  <si>
    <t>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2015 год по разделам, подразделам,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</si>
  <si>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 в 2014-2016 годах»</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</si>
  <si>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 на 2014-2016 годы»</t>
  </si>
  <si>
    <t xml:space="preserve">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2015 год
по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
</t>
  </si>
  <si>
    <t>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за 2015 год</t>
  </si>
  <si>
    <t xml:space="preserve">Доходы от реализации имущества, находящегося в оперативном управлении учреждений, находящихся в ведении органов управления поселений </t>
  </si>
  <si>
    <t xml:space="preserve">Доходы от сдачи в аренду имущества, составляющего казну поселений </t>
  </si>
  <si>
    <t>от 16 мая 2016 года № 41</t>
  </si>
  <si>
    <t xml:space="preserve">от 16 мая </t>
  </si>
  <si>
    <t>от 16 мая  2016</t>
  </si>
  <si>
    <t>года</t>
  </si>
  <si>
    <t>№ 41</t>
  </si>
  <si>
    <t xml:space="preserve">                                        от ____________2016  года  № 41 </t>
  </si>
</sst>
</file>

<file path=xl/styles.xml><?xml version="1.0" encoding="utf-8"?>
<styleSheet xmlns="http://schemas.openxmlformats.org/spreadsheetml/2006/main">
  <fonts count="11">
    <font>
      <sz val="11"/>
      <color theme="1"/>
      <name val="Calibri"/>
      <family val="2"/>
      <charset val="204"/>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4"/>
      <color theme="1"/>
      <name val="Times New Roman"/>
      <family val="1"/>
      <charset val="204"/>
    </font>
    <font>
      <b/>
      <sz val="14"/>
      <color theme="1"/>
      <name val="Times New Roman"/>
      <family val="1"/>
      <charset val="204"/>
    </font>
    <font>
      <sz val="12"/>
      <color theme="1"/>
      <name val="Calibri"/>
      <family val="2"/>
      <charset val="204"/>
      <scheme val="minor"/>
    </font>
    <font>
      <sz val="12"/>
      <color theme="1"/>
      <name val="Arial Unicode MS"/>
      <family val="2"/>
      <charset val="204"/>
    </font>
    <font>
      <sz val="14"/>
      <color rgb="FFFF0000"/>
      <name val="Times New Roman"/>
      <family val="1"/>
      <charset val="204"/>
    </font>
    <font>
      <b/>
      <sz val="12"/>
      <name val="Times New Roman"/>
      <family val="1"/>
      <charset val="204"/>
    </font>
  </fonts>
  <fills count="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9">
    <xf numFmtId="0" fontId="0" fillId="0" borderId="0" xfId="0"/>
    <xf numFmtId="0" fontId="1" fillId="0" borderId="0" xfId="0" applyFont="1" applyAlignment="1">
      <alignment horizontal="right"/>
    </xf>
    <xf numFmtId="0" fontId="1" fillId="0" borderId="0" xfId="0" applyFont="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3" xfId="0" applyFont="1" applyBorder="1" applyAlignment="1">
      <alignment horizontal="right" vertical="top" wrapText="1"/>
    </xf>
    <xf numFmtId="0" fontId="2" fillId="0" borderId="4" xfId="0" applyFont="1" applyBorder="1" applyAlignment="1">
      <alignment horizontal="center" vertical="top" wrapText="1"/>
    </xf>
    <xf numFmtId="0" fontId="5" fillId="0" borderId="3" xfId="0" applyFont="1" applyBorder="1" applyAlignment="1">
      <alignment vertical="top" wrapText="1"/>
    </xf>
    <xf numFmtId="3" fontId="6" fillId="0" borderId="3" xfId="0" applyNumberFormat="1" applyFont="1" applyBorder="1" applyAlignment="1">
      <alignment horizontal="right" vertical="top" wrapText="1"/>
    </xf>
    <xf numFmtId="0" fontId="5" fillId="0" borderId="2" xfId="0" applyFont="1" applyBorder="1" applyAlignment="1">
      <alignment horizontal="left" vertical="top" wrapText="1"/>
    </xf>
    <xf numFmtId="3" fontId="5" fillId="0" borderId="3" xfId="0" applyNumberFormat="1" applyFont="1" applyBorder="1" applyAlignment="1">
      <alignment horizontal="right" vertical="top" wrapText="1"/>
    </xf>
    <xf numFmtId="0" fontId="6" fillId="0" borderId="2" xfId="0" applyFont="1" applyBorder="1" applyAlignment="1">
      <alignment horizontal="left" vertical="top" wrapText="1"/>
    </xf>
    <xf numFmtId="0" fontId="7" fillId="0" borderId="0" xfId="0" applyFont="1"/>
    <xf numFmtId="0" fontId="3" fillId="0" borderId="5" xfId="0" applyFont="1" applyBorder="1" applyAlignment="1">
      <alignment vertical="top" wrapText="1"/>
    </xf>
    <xf numFmtId="0" fontId="3" fillId="0" borderId="6" xfId="0" applyFont="1" applyBorder="1" applyAlignment="1">
      <alignmen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3" fontId="1" fillId="0" borderId="3" xfId="0" applyNumberFormat="1" applyFont="1" applyBorder="1" applyAlignment="1">
      <alignment horizontal="right" vertical="top" wrapText="1"/>
    </xf>
    <xf numFmtId="0" fontId="1" fillId="0" borderId="4" xfId="0" applyFont="1" applyBorder="1" applyAlignment="1">
      <alignment wrapText="1"/>
    </xf>
    <xf numFmtId="3" fontId="1" fillId="0" borderId="4" xfId="0" applyNumberFormat="1" applyFont="1" applyBorder="1" applyAlignment="1">
      <alignment vertical="top" wrapText="1"/>
    </xf>
    <xf numFmtId="0" fontId="1" fillId="0" borderId="0" xfId="0" applyFont="1" applyAlignment="1">
      <alignment horizontal="center"/>
    </xf>
    <xf numFmtId="0" fontId="8" fillId="0" borderId="0" xfId="0" applyFont="1" applyAlignment="1">
      <alignment horizontal="right"/>
    </xf>
    <xf numFmtId="0" fontId="0" fillId="0" borderId="0" xfId="0" applyAlignment="1"/>
    <xf numFmtId="0" fontId="1" fillId="0" borderId="0" xfId="0" applyFont="1" applyFill="1" applyBorder="1" applyAlignment="1">
      <alignment horizontal="right"/>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3" xfId="0" applyFont="1" applyBorder="1" applyAlignment="1">
      <alignment horizontal="justify" vertical="top" wrapText="1"/>
    </xf>
    <xf numFmtId="0" fontId="5" fillId="0" borderId="2" xfId="0" applyFont="1" applyBorder="1" applyAlignment="1">
      <alignment vertical="top" wrapText="1"/>
    </xf>
    <xf numFmtId="0" fontId="5" fillId="0" borderId="0" xfId="0" applyFont="1"/>
    <xf numFmtId="49" fontId="0" fillId="0" borderId="0" xfId="0" applyNumberFormat="1"/>
    <xf numFmtId="49" fontId="2" fillId="0" borderId="0" xfId="0" applyNumberFormat="1" applyFont="1" applyAlignment="1">
      <alignment horizontal="left"/>
    </xf>
    <xf numFmtId="49" fontId="5" fillId="0" borderId="6" xfId="0" applyNumberFormat="1" applyFont="1" applyBorder="1" applyAlignment="1">
      <alignment horizontal="center" vertical="top" wrapText="1"/>
    </xf>
    <xf numFmtId="49" fontId="5" fillId="0" borderId="3"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1" fillId="0" borderId="0" xfId="0" applyFont="1" applyAlignment="1">
      <alignment horizontal="left" indent="15"/>
    </xf>
    <xf numFmtId="0" fontId="5" fillId="0" borderId="8" xfId="0" applyFont="1" applyBorder="1" applyAlignment="1">
      <alignment horizontal="center" vertical="top" wrapText="1"/>
    </xf>
    <xf numFmtId="0" fontId="5" fillId="0" borderId="0" xfId="0" applyFont="1" applyAlignment="1">
      <alignment horizontal="right"/>
    </xf>
    <xf numFmtId="0" fontId="5" fillId="0" borderId="0" xfId="0" applyFont="1" applyAlignment="1">
      <alignment horizontal="center"/>
    </xf>
    <xf numFmtId="0" fontId="5" fillId="0" borderId="8" xfId="0" applyFont="1" applyBorder="1" applyAlignment="1">
      <alignment vertical="top" wrapText="1"/>
    </xf>
    <xf numFmtId="0" fontId="5" fillId="0" borderId="1" xfId="0" applyFont="1" applyBorder="1" applyAlignment="1">
      <alignment vertical="top" wrapText="1"/>
    </xf>
    <xf numFmtId="3" fontId="5" fillId="2" borderId="3" xfId="0" applyNumberFormat="1" applyFont="1" applyFill="1" applyBorder="1" applyAlignment="1">
      <alignment horizontal="right" vertical="top" wrapText="1"/>
    </xf>
    <xf numFmtId="0" fontId="5" fillId="2" borderId="2" xfId="0" applyFont="1" applyFill="1" applyBorder="1" applyAlignment="1">
      <alignment vertical="top" wrapText="1"/>
    </xf>
    <xf numFmtId="0" fontId="5" fillId="2" borderId="3"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center" vertical="top" wrapText="1"/>
    </xf>
    <xf numFmtId="3" fontId="5" fillId="3" borderId="3"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center" vertical="top" wrapText="1"/>
    </xf>
    <xf numFmtId="3" fontId="5" fillId="4" borderId="3" xfId="0" applyNumberFormat="1" applyFont="1" applyFill="1" applyBorder="1" applyAlignment="1">
      <alignment horizontal="right" vertical="top" wrapText="1"/>
    </xf>
    <xf numFmtId="0" fontId="9" fillId="3" borderId="3" xfId="0" applyFont="1" applyFill="1" applyBorder="1" applyAlignment="1">
      <alignment horizontal="center" vertical="top" wrapText="1"/>
    </xf>
    <xf numFmtId="0" fontId="5" fillId="2" borderId="3" xfId="0" applyFont="1" applyFill="1" applyBorder="1" applyAlignment="1">
      <alignment horizontal="justify" vertical="top" wrapText="1"/>
    </xf>
    <xf numFmtId="49" fontId="5" fillId="3" borderId="3" xfId="0" applyNumberFormat="1" applyFont="1" applyFill="1" applyBorder="1" applyAlignment="1">
      <alignment horizontal="center" vertical="top" wrapText="1"/>
    </xf>
    <xf numFmtId="0" fontId="5" fillId="3" borderId="3" xfId="0" applyFont="1" applyFill="1" applyBorder="1" applyAlignment="1">
      <alignment horizontal="justify" vertical="top" wrapText="1"/>
    </xf>
    <xf numFmtId="49" fontId="5" fillId="2" borderId="3" xfId="0" applyNumberFormat="1" applyFont="1" applyFill="1" applyBorder="1" applyAlignment="1">
      <alignment horizontal="center" vertical="top" wrapText="1"/>
    </xf>
    <xf numFmtId="0" fontId="6" fillId="2" borderId="3" xfId="0" applyFont="1" applyFill="1" applyBorder="1" applyAlignment="1">
      <alignment horizontal="center" vertical="top" wrapText="1"/>
    </xf>
    <xf numFmtId="3" fontId="6" fillId="3" borderId="3" xfId="0" applyNumberFormat="1" applyFont="1" applyFill="1" applyBorder="1" applyAlignment="1">
      <alignment horizontal="right" vertical="top" wrapText="1"/>
    </xf>
    <xf numFmtId="0" fontId="6" fillId="4" borderId="1" xfId="0" applyFont="1" applyFill="1" applyBorder="1" applyAlignment="1">
      <alignment horizontal="left" vertical="top" wrapText="1"/>
    </xf>
    <xf numFmtId="49" fontId="6" fillId="4" borderId="1" xfId="0" applyNumberFormat="1" applyFont="1" applyFill="1" applyBorder="1" applyAlignment="1">
      <alignment horizontal="center" vertical="top" wrapText="1"/>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3" fontId="6" fillId="4" borderId="1" xfId="0" applyNumberFormat="1" applyFont="1" applyFill="1" applyBorder="1" applyAlignment="1">
      <alignment horizontal="right" vertical="top" wrapText="1"/>
    </xf>
    <xf numFmtId="49" fontId="5" fillId="4" borderId="3" xfId="0" applyNumberFormat="1" applyFont="1" applyFill="1" applyBorder="1" applyAlignment="1">
      <alignment horizontal="center" vertical="top" wrapText="1"/>
    </xf>
    <xf numFmtId="0" fontId="6" fillId="4" borderId="3" xfId="0" applyFont="1" applyFill="1" applyBorder="1" applyAlignment="1">
      <alignment horizontal="center" vertical="top" wrapText="1"/>
    </xf>
    <xf numFmtId="0" fontId="5" fillId="3" borderId="7" xfId="0" applyFont="1" applyFill="1" applyBorder="1" applyAlignment="1">
      <alignment horizontal="left" vertical="top" wrapText="1"/>
    </xf>
    <xf numFmtId="49" fontId="5" fillId="3" borderId="4"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5" fillId="3" borderId="4" xfId="0" applyFont="1" applyFill="1" applyBorder="1" applyAlignment="1">
      <alignment horizontal="center" vertical="top" wrapText="1"/>
    </xf>
    <xf numFmtId="3" fontId="5" fillId="3" borderId="4" xfId="0" applyNumberFormat="1" applyFont="1" applyFill="1" applyBorder="1" applyAlignment="1">
      <alignment horizontal="right" vertical="top" wrapText="1"/>
    </xf>
    <xf numFmtId="0" fontId="6" fillId="4" borderId="2" xfId="0" applyFont="1" applyFill="1" applyBorder="1" applyAlignment="1">
      <alignment vertical="top" wrapText="1"/>
    </xf>
    <xf numFmtId="49" fontId="6" fillId="4" borderId="3" xfId="0" applyNumberFormat="1" applyFont="1" applyFill="1" applyBorder="1" applyAlignment="1">
      <alignment horizontal="center" vertical="top" wrapText="1"/>
    </xf>
    <xf numFmtId="3" fontId="6" fillId="4" borderId="3" xfId="0" applyNumberFormat="1" applyFont="1" applyFill="1" applyBorder="1" applyAlignment="1">
      <alignment horizontal="right" vertical="top" wrapText="1"/>
    </xf>
    <xf numFmtId="0" fontId="5" fillId="3" borderId="2" xfId="0" applyFont="1" applyFill="1" applyBorder="1"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horizontal="left" vertical="top" wrapText="1"/>
    </xf>
    <xf numFmtId="3" fontId="2" fillId="2" borderId="3" xfId="0" applyNumberFormat="1" applyFont="1" applyFill="1" applyBorder="1" applyAlignment="1">
      <alignment horizontal="righ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3" fontId="1" fillId="2" borderId="3" xfId="0" applyNumberFormat="1" applyFont="1" applyFill="1" applyBorder="1" applyAlignment="1">
      <alignment horizontal="righ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vertical="top" wrapText="1"/>
    </xf>
    <xf numFmtId="0" fontId="4" fillId="2" borderId="2" xfId="0" applyFont="1" applyFill="1" applyBorder="1" applyAlignment="1">
      <alignment vertical="top" wrapText="1"/>
    </xf>
    <xf numFmtId="0" fontId="1" fillId="2" borderId="3" xfId="0" applyFont="1" applyFill="1" applyBorder="1" applyAlignment="1">
      <alignment vertical="top" wrapText="1"/>
    </xf>
    <xf numFmtId="3" fontId="3" fillId="2" borderId="3" xfId="0" applyNumberFormat="1" applyFont="1" applyFill="1" applyBorder="1" applyAlignment="1">
      <alignment horizontal="righ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3" fontId="2" fillId="3" borderId="3" xfId="0" applyNumberFormat="1" applyFont="1" applyFill="1" applyBorder="1" applyAlignment="1">
      <alignment horizontal="right" vertical="top" wrapText="1"/>
    </xf>
    <xf numFmtId="3" fontId="3" fillId="0" borderId="6" xfId="0" applyNumberFormat="1" applyFont="1" applyBorder="1" applyAlignment="1">
      <alignment horizontal="right" vertical="top" wrapText="1"/>
    </xf>
    <xf numFmtId="0" fontId="2" fillId="4" borderId="2" xfId="0" applyFont="1" applyFill="1" applyBorder="1" applyAlignment="1">
      <alignment vertical="top" wrapText="1"/>
    </xf>
    <xf numFmtId="0" fontId="2" fillId="4" borderId="3" xfId="0" applyFont="1" applyFill="1" applyBorder="1" applyAlignment="1">
      <alignment horizontal="left" vertical="top" wrapText="1"/>
    </xf>
    <xf numFmtId="3" fontId="2" fillId="4" borderId="3" xfId="0" applyNumberFormat="1" applyFont="1" applyFill="1" applyBorder="1" applyAlignment="1">
      <alignment horizontal="righ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3" fontId="3" fillId="4" borderId="3" xfId="0" applyNumberFormat="1" applyFont="1" applyFill="1" applyBorder="1" applyAlignment="1">
      <alignment horizontal="righ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3" fontId="3" fillId="3"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1" fillId="0" borderId="11" xfId="0" applyFont="1" applyBorder="1" applyAlignment="1">
      <alignment wrapText="1"/>
    </xf>
    <xf numFmtId="3" fontId="1" fillId="0" borderId="11" xfId="0" applyNumberFormat="1" applyFont="1" applyBorder="1" applyAlignment="1">
      <alignment vertical="top" wrapText="1"/>
    </xf>
    <xf numFmtId="0" fontId="5"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10" fillId="2" borderId="11" xfId="0" applyFont="1" applyFill="1" applyBorder="1" applyAlignment="1">
      <alignment horizontal="left" vertical="top" wrapText="1"/>
    </xf>
    <xf numFmtId="0" fontId="1" fillId="4" borderId="11" xfId="0" applyFont="1" applyFill="1" applyBorder="1" applyAlignment="1">
      <alignment horizontal="left" vertical="top" wrapText="1"/>
    </xf>
    <xf numFmtId="0" fontId="1" fillId="3" borderId="1" xfId="0" applyFont="1" applyFill="1" applyBorder="1" applyAlignment="1">
      <alignment vertical="center" wrapText="1"/>
    </xf>
    <xf numFmtId="49" fontId="5" fillId="5" borderId="3" xfId="0" applyNumberFormat="1" applyFont="1" applyFill="1" applyBorder="1" applyAlignment="1">
      <alignment horizontal="center" vertical="top" wrapText="1"/>
    </xf>
    <xf numFmtId="0" fontId="5" fillId="5" borderId="3" xfId="0" applyFont="1" applyFill="1" applyBorder="1" applyAlignment="1">
      <alignment horizontal="center" vertical="top" wrapText="1"/>
    </xf>
    <xf numFmtId="3" fontId="5" fillId="5" borderId="3" xfId="0" applyNumberFormat="1" applyFont="1" applyFill="1" applyBorder="1" applyAlignment="1">
      <alignment horizontal="right" vertical="top" wrapText="1"/>
    </xf>
    <xf numFmtId="0" fontId="5" fillId="5" borderId="2" xfId="0" applyFont="1" applyFill="1" applyBorder="1" applyAlignment="1">
      <alignment horizontal="left" vertical="top" wrapText="1"/>
    </xf>
    <xf numFmtId="0" fontId="1" fillId="2" borderId="1" xfId="0" applyFont="1" applyFill="1" applyBorder="1" applyAlignment="1">
      <alignment vertical="center" wrapText="1"/>
    </xf>
    <xf numFmtId="0" fontId="1" fillId="2" borderId="11" xfId="0" applyFont="1" applyFill="1" applyBorder="1" applyAlignment="1">
      <alignment wrapText="1"/>
    </xf>
    <xf numFmtId="0" fontId="1" fillId="3" borderId="11" xfId="0" applyFont="1" applyFill="1" applyBorder="1"/>
    <xf numFmtId="0" fontId="5" fillId="0" borderId="2" xfId="0" applyFont="1" applyBorder="1" applyAlignment="1">
      <alignment horizontal="left" vertical="top" wrapText="1"/>
    </xf>
    <xf numFmtId="0" fontId="5" fillId="0" borderId="2" xfId="0" applyFont="1" applyBorder="1" applyAlignment="1">
      <alignment vertical="center" wrapText="1"/>
    </xf>
    <xf numFmtId="0" fontId="2" fillId="4" borderId="5" xfId="0" applyFont="1" applyFill="1" applyBorder="1" applyAlignment="1">
      <alignment vertical="center" wrapText="1"/>
    </xf>
    <xf numFmtId="0" fontId="5" fillId="2" borderId="5" xfId="0" applyFont="1" applyFill="1" applyBorder="1" applyAlignment="1">
      <alignment vertical="center" wrapText="1"/>
    </xf>
    <xf numFmtId="0" fontId="5" fillId="3" borderId="11" xfId="0" applyFont="1" applyFill="1" applyBorder="1"/>
    <xf numFmtId="0" fontId="5" fillId="0" borderId="2" xfId="0" applyFont="1" applyBorder="1" applyAlignment="1">
      <alignment horizontal="left" vertical="top" wrapText="1"/>
    </xf>
    <xf numFmtId="0" fontId="2" fillId="0" borderId="0" xfId="0" applyFont="1" applyAlignment="1">
      <alignment horizontal="center" wrapText="1" shrinkToFi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49" fontId="5" fillId="0" borderId="1" xfId="0" applyNumberFormat="1" applyFont="1" applyBorder="1" applyAlignment="1">
      <alignment horizontal="center" vertical="top" wrapText="1"/>
    </xf>
    <xf numFmtId="49" fontId="5" fillId="0" borderId="2"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3" fontId="5" fillId="0" borderId="1" xfId="0" applyNumberFormat="1" applyFont="1" applyBorder="1" applyAlignment="1">
      <alignment horizontal="right" vertical="top" wrapText="1"/>
    </xf>
    <xf numFmtId="3" fontId="5" fillId="0" borderId="2" xfId="0" applyNumberFormat="1" applyFont="1" applyBorder="1" applyAlignment="1">
      <alignment horizontal="right" vertical="top"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xf numFmtId="49" fontId="6" fillId="3" borderId="1"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2" xfId="0" applyFont="1" applyFill="1" applyBorder="1" applyAlignment="1">
      <alignment horizontal="center" vertical="top" wrapText="1"/>
    </xf>
    <xf numFmtId="3" fontId="6" fillId="3" borderId="1" xfId="0" applyNumberFormat="1" applyFont="1" applyFill="1" applyBorder="1" applyAlignment="1">
      <alignment horizontal="right" vertical="top" wrapText="1"/>
    </xf>
    <xf numFmtId="0" fontId="6" fillId="3" borderId="2" xfId="0" applyFont="1" applyFill="1" applyBorder="1" applyAlignment="1">
      <alignment horizontal="right" vertical="top" wrapText="1"/>
    </xf>
    <xf numFmtId="0" fontId="2" fillId="0" borderId="0" xfId="0" applyFont="1" applyAlignment="1">
      <alignment horizontal="center"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6" xfId="0" applyFont="1" applyBorder="1" applyAlignment="1">
      <alignment vertical="top" wrapText="1"/>
    </xf>
    <xf numFmtId="0" fontId="5" fillId="0" borderId="9"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horizontal="center" wrapText="1" shrinkToFit="1"/>
    </xf>
    <xf numFmtId="0" fontId="1" fillId="0" borderId="0" xfId="0" applyFont="1" applyAlignment="1">
      <alignment horizontal="righ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C42"/>
  <sheetViews>
    <sheetView view="pageBreakPreview" zoomScaleNormal="80" zoomScaleSheetLayoutView="100" workbookViewId="0">
      <selection activeCell="B5" sqref="B5:C5"/>
    </sheetView>
  </sheetViews>
  <sheetFormatPr defaultRowHeight="15.75"/>
  <cols>
    <col min="1" max="1" width="29.140625" style="13" customWidth="1"/>
    <col min="2" max="2" width="52.140625" style="13" customWidth="1"/>
    <col min="3" max="3" width="21.5703125" style="13" customWidth="1"/>
    <col min="4" max="16384" width="9.140625" style="13"/>
  </cols>
  <sheetData>
    <row r="1" spans="1:3">
      <c r="A1" s="1"/>
      <c r="C1" s="1" t="s">
        <v>0</v>
      </c>
    </row>
    <row r="2" spans="1:3">
      <c r="A2" s="1"/>
      <c r="C2" s="1" t="s">
        <v>1</v>
      </c>
    </row>
    <row r="3" spans="1:3">
      <c r="A3" s="1"/>
      <c r="C3" s="1" t="s">
        <v>130</v>
      </c>
    </row>
    <row r="4" spans="1:3">
      <c r="A4" s="1"/>
      <c r="C4" s="1" t="s">
        <v>50</v>
      </c>
    </row>
    <row r="5" spans="1:3">
      <c r="A5" s="1"/>
      <c r="B5" s="148" t="s">
        <v>142</v>
      </c>
      <c r="C5" s="148"/>
    </row>
    <row r="6" spans="1:3">
      <c r="A6" s="1"/>
      <c r="C6" s="1" t="s">
        <v>131</v>
      </c>
    </row>
    <row r="7" spans="1:3">
      <c r="A7" s="1"/>
      <c r="C7" s="1" t="s">
        <v>2</v>
      </c>
    </row>
    <row r="8" spans="1:3">
      <c r="A8" s="2"/>
    </row>
    <row r="9" spans="1:3">
      <c r="A9" s="3"/>
      <c r="B9" s="122" t="s">
        <v>133</v>
      </c>
    </row>
    <row r="10" spans="1:3" ht="55.5" customHeight="1">
      <c r="A10" s="3"/>
      <c r="B10" s="122"/>
    </row>
    <row r="11" spans="1:3" ht="16.5" thickBot="1">
      <c r="A11" s="1"/>
      <c r="C11" s="1" t="s">
        <v>3</v>
      </c>
    </row>
    <row r="12" spans="1:3" ht="82.5" customHeight="1">
      <c r="A12" s="7" t="s">
        <v>17</v>
      </c>
      <c r="B12" s="7" t="s">
        <v>4</v>
      </c>
      <c r="C12" s="7" t="s">
        <v>5</v>
      </c>
    </row>
    <row r="13" spans="1:3" ht="16.5" thickBot="1">
      <c r="A13" s="4">
        <v>1</v>
      </c>
      <c r="B13" s="5">
        <v>2</v>
      </c>
      <c r="C13" s="6"/>
    </row>
    <row r="14" spans="1:3" ht="16.5" thickBot="1">
      <c r="A14" s="14"/>
      <c r="B14" s="15" t="s">
        <v>6</v>
      </c>
      <c r="C14" s="90">
        <f>C15+C36</f>
        <v>2642932</v>
      </c>
    </row>
    <row r="15" spans="1:3" ht="24.75" customHeight="1" thickBot="1">
      <c r="A15" s="94" t="s">
        <v>7</v>
      </c>
      <c r="B15" s="95" t="s">
        <v>8</v>
      </c>
      <c r="C15" s="96">
        <f>C16+C20+C23+C29+C31+C32+C33+C34+C35</f>
        <v>1184148</v>
      </c>
    </row>
    <row r="16" spans="1:3" ht="24.75" customHeight="1" thickBot="1">
      <c r="A16" s="97" t="s">
        <v>9</v>
      </c>
      <c r="B16" s="98" t="s">
        <v>10</v>
      </c>
      <c r="C16" s="99">
        <f>C17</f>
        <v>102456</v>
      </c>
    </row>
    <row r="17" spans="1:3" ht="22.5" customHeight="1" thickBot="1">
      <c r="A17" s="84" t="s">
        <v>11</v>
      </c>
      <c r="B17" s="85" t="s">
        <v>18</v>
      </c>
      <c r="C17" s="86">
        <f>C18+C19</f>
        <v>102456</v>
      </c>
    </row>
    <row r="18" spans="1:3" ht="99.75" customHeight="1" thickBot="1">
      <c r="A18" s="19" t="s">
        <v>19</v>
      </c>
      <c r="B18" s="19" t="s">
        <v>12</v>
      </c>
      <c r="C18" s="20">
        <v>100694</v>
      </c>
    </row>
    <row r="19" spans="1:3" ht="99.75" customHeight="1">
      <c r="A19" s="19" t="s">
        <v>103</v>
      </c>
      <c r="B19" s="102" t="s">
        <v>102</v>
      </c>
      <c r="C19" s="103">
        <v>1762</v>
      </c>
    </row>
    <row r="20" spans="1:3" ht="18.75" customHeight="1" thickBot="1">
      <c r="A20" s="82" t="s">
        <v>13</v>
      </c>
      <c r="B20" s="83" t="s">
        <v>14</v>
      </c>
      <c r="C20" s="78">
        <f>C21</f>
        <v>48791</v>
      </c>
    </row>
    <row r="21" spans="1:3" ht="18.75" customHeight="1" thickBot="1">
      <c r="A21" s="16" t="s">
        <v>20</v>
      </c>
      <c r="B21" s="17" t="s">
        <v>21</v>
      </c>
      <c r="C21" s="18">
        <f>C22</f>
        <v>48791</v>
      </c>
    </row>
    <row r="22" spans="1:3" ht="18.75" customHeight="1" thickBot="1">
      <c r="A22" s="16" t="s">
        <v>22</v>
      </c>
      <c r="B22" s="17" t="s">
        <v>21</v>
      </c>
      <c r="C22" s="18">
        <v>48791</v>
      </c>
    </row>
    <row r="23" spans="1:3" ht="18.75" customHeight="1" thickBot="1">
      <c r="A23" s="87" t="s">
        <v>23</v>
      </c>
      <c r="B23" s="88" t="s">
        <v>24</v>
      </c>
      <c r="C23" s="89">
        <f>C24+C26</f>
        <v>929028</v>
      </c>
    </row>
    <row r="24" spans="1:3" ht="18.75" customHeight="1" thickBot="1">
      <c r="A24" s="79" t="s">
        <v>25</v>
      </c>
      <c r="B24" s="80" t="s">
        <v>26</v>
      </c>
      <c r="C24" s="81">
        <f>C25</f>
        <v>88454</v>
      </c>
    </row>
    <row r="25" spans="1:3" ht="18.75" customHeight="1" thickBot="1">
      <c r="A25" s="16" t="s">
        <v>27</v>
      </c>
      <c r="B25" s="17" t="s">
        <v>28</v>
      </c>
      <c r="C25" s="18">
        <v>88454</v>
      </c>
    </row>
    <row r="26" spans="1:3" ht="21" customHeight="1" thickBot="1">
      <c r="A26" s="79" t="s">
        <v>29</v>
      </c>
      <c r="B26" s="80" t="s">
        <v>30</v>
      </c>
      <c r="C26" s="81">
        <f>C27+C28</f>
        <v>840574</v>
      </c>
    </row>
    <row r="27" spans="1:3" ht="48" customHeight="1" thickBot="1">
      <c r="A27" s="16" t="s">
        <v>104</v>
      </c>
      <c r="B27" s="17" t="s">
        <v>31</v>
      </c>
      <c r="C27" s="18">
        <v>240312</v>
      </c>
    </row>
    <row r="28" spans="1:3" ht="95.25" thickBot="1">
      <c r="A28" s="16" t="s">
        <v>105</v>
      </c>
      <c r="B28" s="17" t="s">
        <v>32</v>
      </c>
      <c r="C28" s="18">
        <v>600262</v>
      </c>
    </row>
    <row r="29" spans="1:3" ht="20.25" customHeight="1" thickBot="1">
      <c r="A29" s="76" t="s">
        <v>15</v>
      </c>
      <c r="B29" s="77" t="s">
        <v>16</v>
      </c>
      <c r="C29" s="78">
        <f>C30</f>
        <v>14400</v>
      </c>
    </row>
    <row r="30" spans="1:3" ht="36" customHeight="1" thickBot="1">
      <c r="A30" s="16" t="s">
        <v>33</v>
      </c>
      <c r="B30" s="17" t="s">
        <v>34</v>
      </c>
      <c r="C30" s="18">
        <v>14400</v>
      </c>
    </row>
    <row r="31" spans="1:3" ht="36" customHeight="1" thickBot="1">
      <c r="A31" s="105" t="s">
        <v>114</v>
      </c>
      <c r="B31" s="106" t="s">
        <v>141</v>
      </c>
      <c r="C31" s="78"/>
    </row>
    <row r="32" spans="1:3" ht="36" customHeight="1" thickBot="1">
      <c r="A32" s="105" t="s">
        <v>107</v>
      </c>
      <c r="B32" s="77" t="s">
        <v>106</v>
      </c>
      <c r="C32" s="78">
        <v>1060</v>
      </c>
    </row>
    <row r="33" spans="1:3" ht="33" customHeight="1" thickBot="1">
      <c r="A33" s="105" t="s">
        <v>134</v>
      </c>
      <c r="B33" s="106" t="s">
        <v>140</v>
      </c>
      <c r="C33" s="78">
        <v>80480</v>
      </c>
    </row>
    <row r="34" spans="1:3" ht="36" customHeight="1" thickBot="1">
      <c r="A34" s="105" t="s">
        <v>123</v>
      </c>
      <c r="B34" s="77" t="s">
        <v>124</v>
      </c>
      <c r="C34" s="78">
        <v>7933</v>
      </c>
    </row>
    <row r="35" spans="1:3" ht="23.25" customHeight="1" thickBot="1">
      <c r="A35" s="105" t="s">
        <v>121</v>
      </c>
      <c r="B35" s="77" t="s">
        <v>122</v>
      </c>
      <c r="C35" s="78"/>
    </row>
    <row r="36" spans="1:3" ht="20.25" customHeight="1" thickBot="1">
      <c r="A36" s="91" t="s">
        <v>35</v>
      </c>
      <c r="B36" s="92" t="s">
        <v>36</v>
      </c>
      <c r="C36" s="93">
        <f>SUM(C37:C42)</f>
        <v>1458784</v>
      </c>
    </row>
    <row r="37" spans="1:3" ht="49.5" customHeight="1" thickBot="1">
      <c r="A37" s="16" t="s">
        <v>112</v>
      </c>
      <c r="B37" s="17" t="s">
        <v>113</v>
      </c>
      <c r="C37" s="18"/>
    </row>
    <row r="38" spans="1:3" ht="35.25" customHeight="1" thickBot="1">
      <c r="A38" s="16" t="s">
        <v>37</v>
      </c>
      <c r="B38" s="17" t="s">
        <v>38</v>
      </c>
      <c r="C38" s="18">
        <v>824700</v>
      </c>
    </row>
    <row r="39" spans="1:3" ht="52.5" customHeight="1" thickBot="1">
      <c r="A39" s="16" t="s">
        <v>39</v>
      </c>
      <c r="B39" s="17" t="s">
        <v>40</v>
      </c>
      <c r="C39" s="18">
        <v>65300</v>
      </c>
    </row>
    <row r="40" spans="1:3" ht="52.5" customHeight="1" thickBot="1">
      <c r="A40" s="16" t="s">
        <v>41</v>
      </c>
      <c r="B40" s="17" t="s">
        <v>42</v>
      </c>
      <c r="C40" s="18">
        <v>420000</v>
      </c>
    </row>
    <row r="41" spans="1:3" ht="35.25" customHeight="1" thickBot="1">
      <c r="A41" s="16" t="s">
        <v>111</v>
      </c>
      <c r="B41" s="17" t="s">
        <v>42</v>
      </c>
      <c r="C41" s="18">
        <v>80500</v>
      </c>
    </row>
    <row r="42" spans="1:3" ht="22.5" customHeight="1" thickBot="1">
      <c r="A42" s="16" t="s">
        <v>115</v>
      </c>
      <c r="B42" s="17" t="s">
        <v>116</v>
      </c>
      <c r="C42" s="18">
        <v>68284</v>
      </c>
    </row>
  </sheetData>
  <mergeCells count="2">
    <mergeCell ref="B9:B10"/>
    <mergeCell ref="B5:C5"/>
  </mergeCells>
  <pageMargins left="0.7" right="0.7" top="0.75" bottom="0.75" header="0.3" footer="0.3"/>
  <pageSetup paperSize="9" scale="55" orientation="portrait" horizontalDpi="180" verticalDpi="180" r:id="rId1"/>
</worksheet>
</file>

<file path=xl/worksheets/sheet2.xml><?xml version="1.0" encoding="utf-8"?>
<worksheet xmlns="http://schemas.openxmlformats.org/spreadsheetml/2006/main" xmlns:r="http://schemas.openxmlformats.org/officeDocument/2006/relationships">
  <sheetPr>
    <pageSetUpPr fitToPage="1"/>
  </sheetPr>
  <dimension ref="A1:E64"/>
  <sheetViews>
    <sheetView view="pageBreakPreview" zoomScale="86" zoomScaleNormal="100" zoomScaleSheetLayoutView="86" workbookViewId="0">
      <selection activeCell="K10" sqref="K10"/>
    </sheetView>
  </sheetViews>
  <sheetFormatPr defaultRowHeight="15"/>
  <cols>
    <col min="1" max="1" width="37.5703125" customWidth="1"/>
    <col min="2" max="2" width="17.5703125" style="31" customWidth="1"/>
    <col min="3" max="3" width="17.5703125" customWidth="1"/>
    <col min="4" max="4" width="13.5703125" customWidth="1"/>
    <col min="5" max="5" width="17.5703125" customWidth="1"/>
  </cols>
  <sheetData>
    <row r="1" spans="1:5" ht="15.75">
      <c r="E1" s="1" t="s">
        <v>43</v>
      </c>
    </row>
    <row r="2" spans="1:5" ht="15.75">
      <c r="D2" s="23"/>
      <c r="E2" s="1" t="s">
        <v>1</v>
      </c>
    </row>
    <row r="3" spans="1:5" ht="15.75">
      <c r="D3" s="23"/>
      <c r="E3" s="1" t="s">
        <v>130</v>
      </c>
    </row>
    <row r="4" spans="1:5" ht="15.75">
      <c r="E4" s="1" t="s">
        <v>50</v>
      </c>
    </row>
    <row r="5" spans="1:5" ht="15.75">
      <c r="C5" s="148" t="s">
        <v>142</v>
      </c>
      <c r="D5" s="148"/>
      <c r="E5" s="1"/>
    </row>
    <row r="6" spans="1:5" ht="15.75">
      <c r="E6" s="1" t="s">
        <v>131</v>
      </c>
    </row>
    <row r="7" spans="1:5" ht="15.75">
      <c r="E7" s="1" t="s">
        <v>2</v>
      </c>
    </row>
    <row r="8" spans="1:5" ht="12.75" customHeight="1">
      <c r="A8" s="3"/>
      <c r="B8" s="32"/>
    </row>
    <row r="9" spans="1:5" ht="100.5" customHeight="1">
      <c r="A9" s="122" t="s">
        <v>135</v>
      </c>
      <c r="B9" s="122"/>
      <c r="C9" s="122"/>
      <c r="D9" s="122"/>
      <c r="E9" s="122"/>
    </row>
    <row r="10" spans="1:5" ht="16.5" thickBot="1">
      <c r="A10" s="21" t="s">
        <v>51</v>
      </c>
      <c r="E10" s="24" t="s">
        <v>52</v>
      </c>
    </row>
    <row r="11" spans="1:5" ht="32.25" customHeight="1" thickBot="1">
      <c r="A11" s="25" t="s">
        <v>44</v>
      </c>
      <c r="B11" s="33" t="s">
        <v>53</v>
      </c>
      <c r="C11" s="26" t="s">
        <v>54</v>
      </c>
      <c r="D11" s="26" t="s">
        <v>55</v>
      </c>
      <c r="E11" s="26" t="s">
        <v>5</v>
      </c>
    </row>
    <row r="12" spans="1:5" ht="19.5" thickBot="1">
      <c r="A12" s="12" t="s">
        <v>6</v>
      </c>
      <c r="B12" s="34"/>
      <c r="C12" s="27"/>
      <c r="D12" s="27"/>
      <c r="E12" s="9">
        <f>E13+E28+E34+E47+E62</f>
        <v>2414472</v>
      </c>
    </row>
    <row r="13" spans="1:5" ht="15" customHeight="1">
      <c r="A13" s="131" t="s">
        <v>56</v>
      </c>
      <c r="B13" s="133" t="s">
        <v>73</v>
      </c>
      <c r="C13" s="135"/>
      <c r="D13" s="137"/>
      <c r="E13" s="139">
        <f>E15</f>
        <v>1575377</v>
      </c>
    </row>
    <row r="14" spans="1:5" ht="33.75" customHeight="1" thickBot="1">
      <c r="A14" s="132"/>
      <c r="B14" s="134"/>
      <c r="C14" s="136"/>
      <c r="D14" s="138"/>
      <c r="E14" s="140"/>
    </row>
    <row r="15" spans="1:5" ht="24.75" customHeight="1" thickBot="1">
      <c r="A15" s="47" t="s">
        <v>48</v>
      </c>
      <c r="B15" s="55" t="s">
        <v>73</v>
      </c>
      <c r="C15" s="56">
        <v>9900000</v>
      </c>
      <c r="D15" s="48"/>
      <c r="E15" s="49">
        <f>E16+E19+E24</f>
        <v>1575377</v>
      </c>
    </row>
    <row r="16" spans="1:5" ht="60.75" customHeight="1" thickBot="1">
      <c r="A16" s="46" t="s">
        <v>57</v>
      </c>
      <c r="B16" s="57" t="s">
        <v>74</v>
      </c>
      <c r="C16" s="58"/>
      <c r="D16" s="45"/>
      <c r="E16" s="43">
        <f>E17</f>
        <v>659293</v>
      </c>
    </row>
    <row r="17" spans="1:5" ht="48" customHeight="1" thickBot="1">
      <c r="A17" s="10" t="s">
        <v>58</v>
      </c>
      <c r="B17" s="34" t="s">
        <v>74</v>
      </c>
      <c r="C17" s="27">
        <v>9900203</v>
      </c>
      <c r="D17" s="27"/>
      <c r="E17" s="11">
        <f>E18</f>
        <v>659293</v>
      </c>
    </row>
    <row r="18" spans="1:5" ht="100.5" customHeight="1" thickBot="1">
      <c r="A18" s="10" t="s">
        <v>59</v>
      </c>
      <c r="B18" s="34" t="s">
        <v>74</v>
      </c>
      <c r="C18" s="27">
        <v>9900203</v>
      </c>
      <c r="D18" s="27">
        <v>100</v>
      </c>
      <c r="E18" s="11">
        <v>659293</v>
      </c>
    </row>
    <row r="19" spans="1:5" ht="24.75" customHeight="1" thickBot="1">
      <c r="A19" s="46" t="s">
        <v>45</v>
      </c>
      <c r="B19" s="57" t="s">
        <v>101</v>
      </c>
      <c r="C19" s="45">
        <v>9900204</v>
      </c>
      <c r="D19" s="45"/>
      <c r="E19" s="43">
        <f>E20+E21+E22</f>
        <v>916084</v>
      </c>
    </row>
    <row r="20" spans="1:5" ht="104.25" customHeight="1" thickBot="1">
      <c r="A20" s="10" t="s">
        <v>59</v>
      </c>
      <c r="B20" s="34" t="s">
        <v>101</v>
      </c>
      <c r="C20" s="27">
        <v>9900204</v>
      </c>
      <c r="D20" s="27">
        <v>100</v>
      </c>
      <c r="E20" s="11">
        <v>653148</v>
      </c>
    </row>
    <row r="21" spans="1:5" ht="45.75" customHeight="1" thickBot="1">
      <c r="A21" s="10" t="s">
        <v>60</v>
      </c>
      <c r="B21" s="34" t="s">
        <v>101</v>
      </c>
      <c r="C21" s="27">
        <v>9900204</v>
      </c>
      <c r="D21" s="27">
        <v>200</v>
      </c>
      <c r="E21" s="11">
        <v>253520</v>
      </c>
    </row>
    <row r="22" spans="1:5" ht="32.25" customHeight="1">
      <c r="A22" s="123" t="s">
        <v>46</v>
      </c>
      <c r="B22" s="125" t="s">
        <v>101</v>
      </c>
      <c r="C22" s="127">
        <v>9900204</v>
      </c>
      <c r="D22" s="127">
        <v>800</v>
      </c>
      <c r="E22" s="129">
        <v>9416</v>
      </c>
    </row>
    <row r="23" spans="1:5" ht="409.5" hidden="1" customHeight="1" thickBot="1">
      <c r="A23" s="124"/>
      <c r="B23" s="126"/>
      <c r="C23" s="128"/>
      <c r="D23" s="128"/>
      <c r="E23" s="130"/>
    </row>
    <row r="24" spans="1:5" ht="25.5" customHeight="1" thickBot="1">
      <c r="A24" s="44" t="s">
        <v>61</v>
      </c>
      <c r="B24" s="57" t="s">
        <v>100</v>
      </c>
      <c r="C24" s="45"/>
      <c r="D24" s="54"/>
      <c r="E24" s="43">
        <f>E25</f>
        <v>0</v>
      </c>
    </row>
    <row r="25" spans="1:5" ht="26.25" customHeight="1" thickBot="1">
      <c r="A25" s="10" t="s">
        <v>48</v>
      </c>
      <c r="B25" s="34" t="s">
        <v>100</v>
      </c>
      <c r="C25" s="27">
        <v>9900000</v>
      </c>
      <c r="D25" s="28"/>
      <c r="E25" s="11">
        <f>E26</f>
        <v>0</v>
      </c>
    </row>
    <row r="26" spans="1:5" ht="48" customHeight="1" thickBot="1">
      <c r="A26" s="29" t="s">
        <v>62</v>
      </c>
      <c r="B26" s="34" t="s">
        <v>100</v>
      </c>
      <c r="C26" s="27">
        <v>9900750</v>
      </c>
      <c r="D26" s="28"/>
      <c r="E26" s="11">
        <f>E27</f>
        <v>0</v>
      </c>
    </row>
    <row r="27" spans="1:5" ht="30.75" customHeight="1" thickBot="1">
      <c r="A27" s="29" t="s">
        <v>46</v>
      </c>
      <c r="B27" s="34" t="s">
        <v>100</v>
      </c>
      <c r="C27" s="27">
        <v>9900750</v>
      </c>
      <c r="D27" s="27">
        <v>800</v>
      </c>
      <c r="E27" s="11"/>
    </row>
    <row r="28" spans="1:5" ht="32.25" customHeight="1" thickBot="1">
      <c r="A28" s="72" t="s">
        <v>63</v>
      </c>
      <c r="B28" s="73" t="s">
        <v>99</v>
      </c>
      <c r="C28" s="66"/>
      <c r="D28" s="66"/>
      <c r="E28" s="74">
        <f>E29</f>
        <v>65300</v>
      </c>
    </row>
    <row r="29" spans="1:5" ht="29.25" customHeight="1" thickBot="1">
      <c r="A29" s="75" t="s">
        <v>48</v>
      </c>
      <c r="B29" s="55" t="s">
        <v>99</v>
      </c>
      <c r="C29" s="48">
        <v>9900000</v>
      </c>
      <c r="D29" s="48"/>
      <c r="E29" s="49">
        <f>E30</f>
        <v>65300</v>
      </c>
    </row>
    <row r="30" spans="1:5" ht="39.75" customHeight="1" thickBot="1">
      <c r="A30" s="29" t="s">
        <v>64</v>
      </c>
      <c r="B30" s="34" t="s">
        <v>98</v>
      </c>
      <c r="C30" s="27">
        <v>9905118</v>
      </c>
      <c r="D30" s="27"/>
      <c r="E30" s="11">
        <f>E31</f>
        <v>65300</v>
      </c>
    </row>
    <row r="31" spans="1:5" ht="79.5" customHeight="1" thickBot="1">
      <c r="A31" s="44" t="s">
        <v>65</v>
      </c>
      <c r="B31" s="57" t="s">
        <v>98</v>
      </c>
      <c r="C31" s="45">
        <v>9905118</v>
      </c>
      <c r="D31" s="45"/>
      <c r="E31" s="43">
        <f>E32+E33</f>
        <v>65300</v>
      </c>
    </row>
    <row r="32" spans="1:5" ht="99.75" customHeight="1" thickBot="1">
      <c r="A32" s="29" t="s">
        <v>59</v>
      </c>
      <c r="B32" s="34" t="s">
        <v>98</v>
      </c>
      <c r="C32" s="27">
        <v>9905118</v>
      </c>
      <c r="D32" s="27">
        <v>100</v>
      </c>
      <c r="E32" s="11">
        <v>61064</v>
      </c>
    </row>
    <row r="33" spans="1:5" ht="39.75" customHeight="1" thickBot="1">
      <c r="A33" s="10" t="s">
        <v>60</v>
      </c>
      <c r="B33" s="34" t="s">
        <v>98</v>
      </c>
      <c r="C33" s="27">
        <v>9905118</v>
      </c>
      <c r="D33" s="27">
        <v>200</v>
      </c>
      <c r="E33" s="11">
        <v>4236</v>
      </c>
    </row>
    <row r="34" spans="1:5" ht="28.5" customHeight="1" thickBot="1">
      <c r="A34" s="60" t="s">
        <v>66</v>
      </c>
      <c r="B34" s="61" t="s">
        <v>97</v>
      </c>
      <c r="C34" s="62"/>
      <c r="D34" s="63"/>
      <c r="E34" s="64">
        <f>E35+E39+E43</f>
        <v>135889</v>
      </c>
    </row>
    <row r="35" spans="1:5" ht="45" customHeight="1">
      <c r="A35" s="67" t="s">
        <v>75</v>
      </c>
      <c r="B35" s="68" t="s">
        <v>96</v>
      </c>
      <c r="C35" s="69"/>
      <c r="D35" s="70"/>
      <c r="E35" s="71">
        <f>E36</f>
        <v>55889</v>
      </c>
    </row>
    <row r="36" spans="1:5" ht="21.75" customHeight="1" thickBot="1">
      <c r="A36" s="10" t="s">
        <v>48</v>
      </c>
      <c r="B36" s="34" t="s">
        <v>96</v>
      </c>
      <c r="C36" s="27">
        <v>9900000</v>
      </c>
      <c r="D36" s="27"/>
      <c r="E36" s="11">
        <f>E37</f>
        <v>55889</v>
      </c>
    </row>
    <row r="37" spans="1:5" ht="41.25" customHeight="1" thickBot="1">
      <c r="A37" s="46" t="s">
        <v>67</v>
      </c>
      <c r="B37" s="57" t="s">
        <v>96</v>
      </c>
      <c r="C37" s="45">
        <v>9900348</v>
      </c>
      <c r="D37" s="45"/>
      <c r="E37" s="43">
        <f>E38</f>
        <v>55889</v>
      </c>
    </row>
    <row r="38" spans="1:5" ht="27.75" customHeight="1" thickBot="1">
      <c r="A38" s="10" t="s">
        <v>46</v>
      </c>
      <c r="B38" s="34" t="s">
        <v>96</v>
      </c>
      <c r="C38" s="27">
        <v>9900348</v>
      </c>
      <c r="D38" s="27">
        <v>800</v>
      </c>
      <c r="E38" s="11">
        <v>55889</v>
      </c>
    </row>
    <row r="39" spans="1:5" ht="27.75" customHeight="1" thickBot="1">
      <c r="A39" s="107" t="s">
        <v>117</v>
      </c>
      <c r="B39" s="65" t="s">
        <v>118</v>
      </c>
      <c r="C39" s="51"/>
      <c r="D39" s="51"/>
      <c r="E39" s="52">
        <f>E40</f>
        <v>80000</v>
      </c>
    </row>
    <row r="40" spans="1:5" ht="102" customHeight="1" thickBot="1">
      <c r="A40" s="113" t="s">
        <v>119</v>
      </c>
      <c r="B40" s="57" t="s">
        <v>118</v>
      </c>
      <c r="C40" s="45">
        <v>2010000</v>
      </c>
      <c r="D40" s="45"/>
      <c r="E40" s="43">
        <f>E41</f>
        <v>80000</v>
      </c>
    </row>
    <row r="41" spans="1:5" ht="108" customHeight="1" thickBot="1">
      <c r="A41" s="114" t="s">
        <v>120</v>
      </c>
      <c r="B41" s="57" t="s">
        <v>118</v>
      </c>
      <c r="C41" s="45">
        <v>2017404</v>
      </c>
      <c r="D41" s="45"/>
      <c r="E41" s="43">
        <f>E42</f>
        <v>80000</v>
      </c>
    </row>
    <row r="42" spans="1:5" ht="41.25" customHeight="1" thickBot="1">
      <c r="A42" s="112" t="s">
        <v>60</v>
      </c>
      <c r="B42" s="109" t="s">
        <v>118</v>
      </c>
      <c r="C42" s="110">
        <v>2017404</v>
      </c>
      <c r="D42" s="110">
        <v>200</v>
      </c>
      <c r="E42" s="111">
        <v>80000</v>
      </c>
    </row>
    <row r="43" spans="1:5" ht="41.25" customHeight="1" thickBot="1">
      <c r="A43" s="50" t="s">
        <v>68</v>
      </c>
      <c r="B43" s="65" t="s">
        <v>95</v>
      </c>
      <c r="C43" s="66"/>
      <c r="D43" s="51"/>
      <c r="E43" s="52">
        <f>E44</f>
        <v>0</v>
      </c>
    </row>
    <row r="44" spans="1:5" ht="180" customHeight="1" thickBot="1">
      <c r="A44" s="47" t="s">
        <v>136</v>
      </c>
      <c r="B44" s="55" t="s">
        <v>95</v>
      </c>
      <c r="C44" s="48">
        <v>1710000</v>
      </c>
      <c r="D44" s="48"/>
      <c r="E44" s="49">
        <f>E45</f>
        <v>0</v>
      </c>
    </row>
    <row r="45" spans="1:5" ht="42" customHeight="1" thickBot="1">
      <c r="A45" s="46" t="s">
        <v>69</v>
      </c>
      <c r="B45" s="57" t="s">
        <v>95</v>
      </c>
      <c r="C45" s="45">
        <v>1717217</v>
      </c>
      <c r="D45" s="45"/>
      <c r="E45" s="43">
        <f>E46</f>
        <v>0</v>
      </c>
    </row>
    <row r="46" spans="1:5" ht="41.25" customHeight="1" thickBot="1">
      <c r="A46" s="10" t="s">
        <v>60</v>
      </c>
      <c r="B46" s="34" t="s">
        <v>95</v>
      </c>
      <c r="C46" s="45">
        <v>1717217</v>
      </c>
      <c r="D46" s="27">
        <v>200</v>
      </c>
      <c r="E46" s="11"/>
    </row>
    <row r="47" spans="1:5" ht="42" customHeight="1">
      <c r="A47" s="60" t="s">
        <v>70</v>
      </c>
      <c r="B47" s="61" t="s">
        <v>94</v>
      </c>
      <c r="C47" s="62"/>
      <c r="D47" s="63"/>
      <c r="E47" s="64">
        <f>E48</f>
        <v>637906</v>
      </c>
    </row>
    <row r="48" spans="1:5" ht="193.5" customHeight="1" thickBot="1">
      <c r="A48" s="47" t="s">
        <v>137</v>
      </c>
      <c r="B48" s="55" t="s">
        <v>94</v>
      </c>
      <c r="C48" s="48">
        <v>2110000</v>
      </c>
      <c r="D48" s="48"/>
      <c r="E48" s="59">
        <f>E49+E52+E55</f>
        <v>637906</v>
      </c>
    </row>
    <row r="49" spans="1:5" ht="28.5" customHeight="1" thickBot="1">
      <c r="A49" s="46" t="s">
        <v>47</v>
      </c>
      <c r="B49" s="57" t="s">
        <v>93</v>
      </c>
      <c r="C49" s="45"/>
      <c r="D49" s="45"/>
      <c r="E49" s="43">
        <f>E50</f>
        <v>0</v>
      </c>
    </row>
    <row r="50" spans="1:5" ht="40.5" customHeight="1" thickBot="1">
      <c r="A50" s="10" t="s">
        <v>71</v>
      </c>
      <c r="B50" s="34" t="s">
        <v>93</v>
      </c>
      <c r="C50" s="27">
        <v>2119821</v>
      </c>
      <c r="D50" s="27"/>
      <c r="E50" s="11">
        <f>E51</f>
        <v>0</v>
      </c>
    </row>
    <row r="51" spans="1:5" ht="27.75" customHeight="1" thickBot="1">
      <c r="A51" s="10" t="s">
        <v>46</v>
      </c>
      <c r="B51" s="34" t="s">
        <v>93</v>
      </c>
      <c r="C51" s="27">
        <v>2119821</v>
      </c>
      <c r="D51" s="27">
        <v>800</v>
      </c>
      <c r="E51" s="11"/>
    </row>
    <row r="52" spans="1:5" ht="27.75" customHeight="1" thickBot="1">
      <c r="A52" s="100" t="s">
        <v>109</v>
      </c>
      <c r="B52" s="34" t="s">
        <v>108</v>
      </c>
      <c r="C52" s="27"/>
      <c r="D52" s="27"/>
      <c r="E52" s="11">
        <f>E53</f>
        <v>0</v>
      </c>
    </row>
    <row r="53" spans="1:5" ht="37.5" customHeight="1" thickBot="1">
      <c r="A53" s="100" t="s">
        <v>110</v>
      </c>
      <c r="B53" s="34" t="s">
        <v>108</v>
      </c>
      <c r="C53" s="27">
        <v>2110351</v>
      </c>
      <c r="D53" s="27"/>
      <c r="E53" s="11">
        <f>E54</f>
        <v>0</v>
      </c>
    </row>
    <row r="54" spans="1:5" ht="27.75" customHeight="1" thickBot="1">
      <c r="A54" s="100" t="s">
        <v>60</v>
      </c>
      <c r="B54" s="34" t="s">
        <v>108</v>
      </c>
      <c r="C54" s="27">
        <v>2110351</v>
      </c>
      <c r="D54" s="27">
        <v>200</v>
      </c>
      <c r="E54" s="11"/>
    </row>
    <row r="55" spans="1:5" ht="23.25" customHeight="1" thickBot="1">
      <c r="A55" s="46" t="s">
        <v>49</v>
      </c>
      <c r="B55" s="57" t="s">
        <v>92</v>
      </c>
      <c r="C55" s="58"/>
      <c r="D55" s="45"/>
      <c r="E55" s="43">
        <f>E56+E58+E60</f>
        <v>637906</v>
      </c>
    </row>
    <row r="56" spans="1:5" ht="43.5" customHeight="1" thickBot="1">
      <c r="A56" s="46" t="s">
        <v>72</v>
      </c>
      <c r="B56" s="57" t="s">
        <v>92</v>
      </c>
      <c r="C56" s="58"/>
      <c r="D56" s="45"/>
      <c r="E56" s="43">
        <f>E57</f>
        <v>217906</v>
      </c>
    </row>
    <row r="57" spans="1:5" ht="40.5" customHeight="1" thickBot="1">
      <c r="A57" s="100" t="s">
        <v>60</v>
      </c>
      <c r="B57" s="34" t="s">
        <v>92</v>
      </c>
      <c r="C57" s="110">
        <v>2110605</v>
      </c>
      <c r="D57" s="110">
        <v>200</v>
      </c>
      <c r="E57" s="111">
        <v>217906</v>
      </c>
    </row>
    <row r="58" spans="1:5" ht="66.75" customHeight="1" thickBot="1">
      <c r="A58" s="46" t="s">
        <v>72</v>
      </c>
      <c r="B58" s="57" t="s">
        <v>92</v>
      </c>
      <c r="C58" s="45">
        <v>2110640</v>
      </c>
      <c r="D58" s="45"/>
      <c r="E58" s="43">
        <f>E59</f>
        <v>0</v>
      </c>
    </row>
    <row r="59" spans="1:5" ht="42" customHeight="1" thickBot="1">
      <c r="A59" s="104" t="s">
        <v>60</v>
      </c>
      <c r="B59" s="34" t="s">
        <v>92</v>
      </c>
      <c r="C59" s="27">
        <v>2110640</v>
      </c>
      <c r="D59" s="27">
        <v>200</v>
      </c>
      <c r="E59" s="11"/>
    </row>
    <row r="60" spans="1:5" ht="56.25" customHeight="1" thickBot="1">
      <c r="A60" s="46" t="s">
        <v>72</v>
      </c>
      <c r="B60" s="57" t="s">
        <v>92</v>
      </c>
      <c r="C60" s="45">
        <v>2117404</v>
      </c>
      <c r="D60" s="45"/>
      <c r="E60" s="43">
        <f>E61</f>
        <v>420000</v>
      </c>
    </row>
    <row r="61" spans="1:5" ht="56.25" customHeight="1" thickBot="1">
      <c r="A61" s="116" t="s">
        <v>60</v>
      </c>
      <c r="B61" s="34" t="s">
        <v>92</v>
      </c>
      <c r="C61" s="27">
        <v>2117404</v>
      </c>
      <c r="D61" s="27">
        <v>200</v>
      </c>
      <c r="E61" s="11">
        <v>420000</v>
      </c>
    </row>
    <row r="62" spans="1:5" ht="69.75" customHeight="1" thickBot="1">
      <c r="A62" s="118" t="s">
        <v>126</v>
      </c>
      <c r="B62" s="73" t="s">
        <v>125</v>
      </c>
      <c r="C62" s="66"/>
      <c r="D62" s="66"/>
      <c r="E62" s="74">
        <f>E63</f>
        <v>0</v>
      </c>
    </row>
    <row r="63" spans="1:5" ht="42" customHeight="1" thickBot="1">
      <c r="A63" s="119" t="s">
        <v>127</v>
      </c>
      <c r="B63" s="57" t="s">
        <v>125</v>
      </c>
      <c r="C63" s="45">
        <v>990000</v>
      </c>
      <c r="D63" s="45"/>
      <c r="E63" s="43">
        <f>E64</f>
        <v>0</v>
      </c>
    </row>
    <row r="64" spans="1:5" ht="41.25" customHeight="1" thickBot="1">
      <c r="A64" s="117" t="s">
        <v>128</v>
      </c>
      <c r="B64" s="34" t="s">
        <v>129</v>
      </c>
      <c r="C64" s="27">
        <v>9907600</v>
      </c>
      <c r="D64" s="27">
        <v>540</v>
      </c>
      <c r="E64" s="11"/>
    </row>
  </sheetData>
  <mergeCells count="12">
    <mergeCell ref="C5:D5"/>
    <mergeCell ref="A9:E9"/>
    <mergeCell ref="A22:A23"/>
    <mergeCell ref="B22:B23"/>
    <mergeCell ref="C22:C23"/>
    <mergeCell ref="D22:D23"/>
    <mergeCell ref="E22:E23"/>
    <mergeCell ref="A13:A14"/>
    <mergeCell ref="B13:B14"/>
    <mergeCell ref="C13:C14"/>
    <mergeCell ref="D13:D14"/>
    <mergeCell ref="E13:E14"/>
  </mergeCells>
  <pageMargins left="0.7" right="0.7" top="0.75" bottom="0.75" header="0.3" footer="0.3"/>
  <pageSetup paperSize="9" scale="84" fitToHeight="0" orientation="portrait" horizontalDpi="180" verticalDpi="180" r:id="rId1"/>
  <rowBreaks count="1" manualBreakCount="1">
    <brk id="46" max="4" man="1"/>
  </rowBreaks>
  <colBreaks count="1" manualBreakCount="1">
    <brk id="5"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D41"/>
  <sheetViews>
    <sheetView view="pageBreakPreview" zoomScaleNormal="100" zoomScaleSheetLayoutView="100" workbookViewId="0">
      <selection activeCell="G9" sqref="G9"/>
    </sheetView>
  </sheetViews>
  <sheetFormatPr defaultRowHeight="15"/>
  <cols>
    <col min="1" max="1" width="63.5703125" customWidth="1"/>
    <col min="2" max="2" width="14.42578125" customWidth="1"/>
    <col min="4" max="4" width="15" customWidth="1"/>
  </cols>
  <sheetData>
    <row r="1" spans="1:4" ht="15.75">
      <c r="A1" s="1"/>
      <c r="D1" s="1" t="s">
        <v>79</v>
      </c>
    </row>
    <row r="2" spans="1:4" ht="15.75">
      <c r="A2" s="1"/>
      <c r="D2" s="1" t="s">
        <v>1</v>
      </c>
    </row>
    <row r="3" spans="1:4" ht="15.75">
      <c r="A3" s="1"/>
      <c r="D3" s="1" t="s">
        <v>130</v>
      </c>
    </row>
    <row r="4" spans="1:4" ht="15.75">
      <c r="A4" s="1"/>
      <c r="D4" s="1" t="s">
        <v>50</v>
      </c>
    </row>
    <row r="5" spans="1:4" ht="15.75">
      <c r="A5" s="1"/>
      <c r="B5" t="s">
        <v>144</v>
      </c>
      <c r="C5" t="s">
        <v>145</v>
      </c>
      <c r="D5" s="1" t="s">
        <v>146</v>
      </c>
    </row>
    <row r="6" spans="1:4" ht="15.75">
      <c r="A6" s="21"/>
      <c r="D6" s="1" t="s">
        <v>131</v>
      </c>
    </row>
    <row r="7" spans="1:4" ht="17.25">
      <c r="A7" s="22"/>
      <c r="D7" s="1" t="s">
        <v>2</v>
      </c>
    </row>
    <row r="8" spans="1:4" ht="15.75">
      <c r="A8" s="3"/>
    </row>
    <row r="9" spans="1:4" ht="134.25" customHeight="1">
      <c r="A9" s="141" t="s">
        <v>138</v>
      </c>
      <c r="B9" s="141"/>
      <c r="C9" s="141"/>
      <c r="D9" s="141"/>
    </row>
    <row r="10" spans="1:4" ht="16.5" thickBot="1">
      <c r="A10" s="1"/>
      <c r="D10" s="24" t="s">
        <v>52</v>
      </c>
    </row>
    <row r="11" spans="1:4" ht="32.25" customHeight="1" thickBot="1">
      <c r="A11" s="25" t="s">
        <v>44</v>
      </c>
      <c r="B11" s="26" t="s">
        <v>54</v>
      </c>
      <c r="C11" s="26" t="s">
        <v>55</v>
      </c>
      <c r="D11" s="26" t="s">
        <v>5</v>
      </c>
    </row>
    <row r="12" spans="1:4" ht="19.5" thickBot="1">
      <c r="A12" s="12" t="s">
        <v>6</v>
      </c>
      <c r="B12" s="27"/>
      <c r="C12" s="27"/>
      <c r="D12" s="9">
        <f>D13+D16+D19+D28</f>
        <v>2414472</v>
      </c>
    </row>
    <row r="13" spans="1:4" ht="96" customHeight="1" thickBot="1">
      <c r="A13" s="47" t="s">
        <v>136</v>
      </c>
      <c r="B13" s="48">
        <v>1710000</v>
      </c>
      <c r="C13" s="48"/>
      <c r="D13" s="49">
        <f>D14</f>
        <v>0</v>
      </c>
    </row>
    <row r="14" spans="1:4" ht="25.5" customHeight="1" thickBot="1">
      <c r="A14" s="46" t="s">
        <v>69</v>
      </c>
      <c r="B14" s="45">
        <v>1710333</v>
      </c>
      <c r="C14" s="45"/>
      <c r="D14" s="43">
        <f>D15</f>
        <v>0</v>
      </c>
    </row>
    <row r="15" spans="1:4" ht="42" customHeight="1" thickBot="1">
      <c r="A15" s="10" t="s">
        <v>60</v>
      </c>
      <c r="B15" s="27">
        <v>1710333</v>
      </c>
      <c r="C15" s="27">
        <v>200</v>
      </c>
      <c r="D15" s="11"/>
    </row>
    <row r="16" spans="1:4" ht="53.25" customHeight="1" thickBot="1">
      <c r="A16" s="108" t="s">
        <v>119</v>
      </c>
      <c r="B16" s="48">
        <v>2010000</v>
      </c>
      <c r="C16" s="48"/>
      <c r="D16" s="49">
        <f>D17</f>
        <v>80000</v>
      </c>
    </row>
    <row r="17" spans="1:4" ht="17.25" customHeight="1" thickBot="1">
      <c r="A17" s="115" t="s">
        <v>117</v>
      </c>
      <c r="B17" s="45">
        <v>2017404</v>
      </c>
      <c r="C17" s="45"/>
      <c r="D17" s="43">
        <f>D18</f>
        <v>80000</v>
      </c>
    </row>
    <row r="18" spans="1:4" ht="42" customHeight="1" thickBot="1">
      <c r="A18" s="104" t="s">
        <v>60</v>
      </c>
      <c r="B18" s="27">
        <v>2017404</v>
      </c>
      <c r="C18" s="27">
        <v>200</v>
      </c>
      <c r="D18" s="11">
        <v>80000</v>
      </c>
    </row>
    <row r="19" spans="1:4" ht="94.5" customHeight="1" thickBot="1">
      <c r="A19" s="47" t="s">
        <v>137</v>
      </c>
      <c r="B19" s="48">
        <v>2110000</v>
      </c>
      <c r="C19" s="48"/>
      <c r="D19" s="49">
        <f>D20+D22+D24+D26</f>
        <v>637906</v>
      </c>
    </row>
    <row r="20" spans="1:4" ht="22.5" customHeight="1" thickBot="1">
      <c r="A20" s="47" t="s">
        <v>109</v>
      </c>
      <c r="B20" s="48">
        <v>2110351</v>
      </c>
      <c r="C20" s="48"/>
      <c r="D20" s="49">
        <f>D21</f>
        <v>0</v>
      </c>
    </row>
    <row r="21" spans="1:4" ht="43.5" customHeight="1" thickBot="1">
      <c r="A21" s="101" t="s">
        <v>60</v>
      </c>
      <c r="B21" s="110">
        <v>2110351</v>
      </c>
      <c r="C21" s="110">
        <v>200</v>
      </c>
      <c r="D21" s="111"/>
    </row>
    <row r="22" spans="1:4" ht="40.5" customHeight="1" thickBot="1">
      <c r="A22" s="46" t="s">
        <v>72</v>
      </c>
      <c r="B22" s="45">
        <v>2110605</v>
      </c>
      <c r="C22" s="45"/>
      <c r="D22" s="43">
        <f>D23</f>
        <v>217906</v>
      </c>
    </row>
    <row r="23" spans="1:4" ht="36" customHeight="1" thickBot="1">
      <c r="A23" s="10" t="s">
        <v>60</v>
      </c>
      <c r="B23" s="27">
        <v>2110605</v>
      </c>
      <c r="C23" s="27">
        <v>200</v>
      </c>
      <c r="D23" s="11">
        <v>217906</v>
      </c>
    </row>
    <row r="24" spans="1:4" ht="36" customHeight="1" thickBot="1">
      <c r="A24" s="46" t="s">
        <v>72</v>
      </c>
      <c r="B24" s="48">
        <v>2110640</v>
      </c>
      <c r="C24" s="48"/>
      <c r="D24" s="49">
        <f>D25</f>
        <v>0</v>
      </c>
    </row>
    <row r="25" spans="1:4" ht="36" customHeight="1" thickBot="1">
      <c r="A25" s="104" t="s">
        <v>60</v>
      </c>
      <c r="B25" s="110">
        <v>2110640</v>
      </c>
      <c r="C25" s="27">
        <v>200</v>
      </c>
      <c r="D25" s="11"/>
    </row>
    <row r="26" spans="1:4" ht="25.5" customHeight="1" thickBot="1">
      <c r="A26" s="46" t="s">
        <v>72</v>
      </c>
      <c r="B26" s="45">
        <v>2117404</v>
      </c>
      <c r="C26" s="45"/>
      <c r="D26" s="43">
        <f>D27</f>
        <v>420000</v>
      </c>
    </row>
    <row r="27" spans="1:4" ht="37.5" customHeight="1" thickBot="1">
      <c r="A27" s="104" t="s">
        <v>60</v>
      </c>
      <c r="B27" s="27">
        <v>2117404</v>
      </c>
      <c r="C27" s="27">
        <v>200</v>
      </c>
      <c r="D27" s="11">
        <v>420000</v>
      </c>
    </row>
    <row r="28" spans="1:4" ht="24.75" customHeight="1" thickBot="1">
      <c r="A28" s="47" t="s">
        <v>48</v>
      </c>
      <c r="B28" s="48">
        <v>9900000</v>
      </c>
      <c r="C28" s="48"/>
      <c r="D28" s="49">
        <f>D29+D31+D35+D37+D39</f>
        <v>1696566</v>
      </c>
    </row>
    <row r="29" spans="1:4" ht="22.5" customHeight="1" thickBot="1">
      <c r="A29" s="46" t="s">
        <v>58</v>
      </c>
      <c r="B29" s="45">
        <v>9900203</v>
      </c>
      <c r="C29" s="45"/>
      <c r="D29" s="43">
        <f>D30</f>
        <v>659293</v>
      </c>
    </row>
    <row r="30" spans="1:4" ht="64.5" customHeight="1" thickBot="1">
      <c r="A30" s="10" t="s">
        <v>59</v>
      </c>
      <c r="B30" s="27">
        <v>9900203</v>
      </c>
      <c r="C30" s="27">
        <v>100</v>
      </c>
      <c r="D30" s="11">
        <v>659293</v>
      </c>
    </row>
    <row r="31" spans="1:4" ht="24" customHeight="1" thickBot="1">
      <c r="A31" s="46" t="s">
        <v>45</v>
      </c>
      <c r="B31" s="45">
        <v>9900204</v>
      </c>
      <c r="C31" s="45"/>
      <c r="D31" s="43">
        <f>D32+D33+D34</f>
        <v>916084</v>
      </c>
    </row>
    <row r="32" spans="1:4" ht="63" customHeight="1" thickBot="1">
      <c r="A32" s="10" t="s">
        <v>59</v>
      </c>
      <c r="B32" s="27">
        <v>9900204</v>
      </c>
      <c r="C32" s="27">
        <v>100</v>
      </c>
      <c r="D32" s="11">
        <v>653148</v>
      </c>
    </row>
    <row r="33" spans="1:4" ht="44.25" customHeight="1" thickBot="1">
      <c r="A33" s="10" t="s">
        <v>60</v>
      </c>
      <c r="B33" s="27">
        <v>9900204</v>
      </c>
      <c r="C33" s="27">
        <v>200</v>
      </c>
      <c r="D33" s="11">
        <v>253520</v>
      </c>
    </row>
    <row r="34" spans="1:4" ht="21.75" customHeight="1" thickBot="1">
      <c r="A34" s="10" t="s">
        <v>46</v>
      </c>
      <c r="B34" s="27">
        <v>9900204</v>
      </c>
      <c r="C34" s="27">
        <v>800</v>
      </c>
      <c r="D34" s="11">
        <v>9416</v>
      </c>
    </row>
    <row r="35" spans="1:4" ht="24" customHeight="1" thickBot="1">
      <c r="A35" s="46" t="s">
        <v>67</v>
      </c>
      <c r="B35" s="45">
        <v>9900348</v>
      </c>
      <c r="C35" s="45"/>
      <c r="D35" s="43">
        <f>D36</f>
        <v>55889</v>
      </c>
    </row>
    <row r="36" spans="1:4" ht="21.75" customHeight="1" thickBot="1">
      <c r="A36" s="10" t="s">
        <v>46</v>
      </c>
      <c r="B36" s="27">
        <v>9900348</v>
      </c>
      <c r="C36" s="27">
        <v>800</v>
      </c>
      <c r="D36" s="11">
        <v>55889</v>
      </c>
    </row>
    <row r="37" spans="1:4" ht="26.25" customHeight="1" thickBot="1">
      <c r="A37" s="44" t="s">
        <v>62</v>
      </c>
      <c r="B37" s="45">
        <v>9900750</v>
      </c>
      <c r="C37" s="54"/>
      <c r="D37" s="43">
        <f>D38</f>
        <v>0</v>
      </c>
    </row>
    <row r="38" spans="1:4" ht="26.25" customHeight="1" thickBot="1">
      <c r="A38" s="29" t="s">
        <v>46</v>
      </c>
      <c r="B38" s="27">
        <v>9900750</v>
      </c>
      <c r="C38" s="27">
        <v>800</v>
      </c>
      <c r="D38" s="11"/>
    </row>
    <row r="39" spans="1:4" ht="41.25" customHeight="1" thickBot="1">
      <c r="A39" s="44" t="s">
        <v>65</v>
      </c>
      <c r="B39" s="45">
        <v>9905118</v>
      </c>
      <c r="C39" s="45"/>
      <c r="D39" s="43">
        <f>D40+D41</f>
        <v>65300</v>
      </c>
    </row>
    <row r="40" spans="1:4" ht="61.5" customHeight="1" thickBot="1">
      <c r="A40" s="29" t="s">
        <v>59</v>
      </c>
      <c r="B40" s="27">
        <v>9905118</v>
      </c>
      <c r="C40" s="27">
        <v>100</v>
      </c>
      <c r="D40" s="11">
        <v>61064</v>
      </c>
    </row>
    <row r="41" spans="1:4" ht="40.5" customHeight="1" thickBot="1">
      <c r="A41" s="10" t="s">
        <v>60</v>
      </c>
      <c r="B41" s="27">
        <v>9905118</v>
      </c>
      <c r="C41" s="27">
        <v>200</v>
      </c>
      <c r="D41" s="11">
        <v>4236</v>
      </c>
    </row>
  </sheetData>
  <mergeCells count="1">
    <mergeCell ref="A9:D9"/>
  </mergeCells>
  <pageMargins left="0.7" right="0.7" top="0.75" bottom="0.75" header="0.3" footer="0.3"/>
  <pageSetup paperSize="9" scale="51" orientation="portrait" horizontalDpi="180" verticalDpi="180" r:id="rId1"/>
  <rowBreaks count="1" manualBreakCount="1">
    <brk id="30" max="16383" man="1"/>
  </rowBreaks>
</worksheet>
</file>

<file path=xl/worksheets/sheet4.xml><?xml version="1.0" encoding="utf-8"?>
<worksheet xmlns="http://schemas.openxmlformats.org/spreadsheetml/2006/main" xmlns:r="http://schemas.openxmlformats.org/officeDocument/2006/relationships">
  <sheetPr>
    <pageSetUpPr fitToPage="1"/>
  </sheetPr>
  <dimension ref="A1:E45"/>
  <sheetViews>
    <sheetView topLeftCell="A43" workbookViewId="0">
      <selection activeCell="I15" sqref="I15"/>
    </sheetView>
  </sheetViews>
  <sheetFormatPr defaultRowHeight="15"/>
  <cols>
    <col min="1" max="1" width="39.7109375" customWidth="1"/>
    <col min="2" max="2" width="12.42578125" customWidth="1"/>
    <col min="3" max="5" width="17.140625" customWidth="1"/>
  </cols>
  <sheetData>
    <row r="1" spans="1:5" ht="15.75">
      <c r="A1" s="1"/>
      <c r="E1" s="1" t="s">
        <v>76</v>
      </c>
    </row>
    <row r="2" spans="1:5" ht="15.75">
      <c r="A2" s="1"/>
      <c r="E2" s="1" t="s">
        <v>1</v>
      </c>
    </row>
    <row r="3" spans="1:5" ht="15.75">
      <c r="A3" s="1"/>
      <c r="E3" s="1" t="s">
        <v>130</v>
      </c>
    </row>
    <row r="4" spans="1:5" ht="15.75">
      <c r="A4" s="1"/>
      <c r="E4" s="1" t="s">
        <v>50</v>
      </c>
    </row>
    <row r="5" spans="1:5" ht="15.75">
      <c r="A5" s="1"/>
      <c r="D5" t="s">
        <v>143</v>
      </c>
      <c r="E5" s="1" t="s">
        <v>147</v>
      </c>
    </row>
    <row r="6" spans="1:5" ht="15.75">
      <c r="A6" s="21"/>
      <c r="E6" s="1" t="s">
        <v>131</v>
      </c>
    </row>
    <row r="7" spans="1:5" ht="15.75">
      <c r="A7" s="37"/>
      <c r="E7" s="1" t="s">
        <v>2</v>
      </c>
    </row>
    <row r="8" spans="1:5" ht="15.75" customHeight="1">
      <c r="A8" s="122" t="s">
        <v>139</v>
      </c>
      <c r="B8" s="122"/>
      <c r="C8" s="122"/>
      <c r="D8" s="122"/>
      <c r="E8" s="122"/>
    </row>
    <row r="9" spans="1:5" ht="15.75" customHeight="1">
      <c r="A9" s="122"/>
      <c r="B9" s="122"/>
      <c r="C9" s="122"/>
      <c r="D9" s="122"/>
      <c r="E9" s="122"/>
    </row>
    <row r="10" spans="1:5" ht="15.75" customHeight="1">
      <c r="A10" s="122"/>
      <c r="B10" s="122"/>
      <c r="C10" s="122"/>
      <c r="D10" s="122"/>
      <c r="E10" s="122"/>
    </row>
    <row r="11" spans="1:5" ht="16.5" thickBot="1">
      <c r="A11" s="1"/>
      <c r="E11" s="1" t="s">
        <v>78</v>
      </c>
    </row>
    <row r="12" spans="1:5" ht="15.75" customHeight="1">
      <c r="A12" s="35"/>
      <c r="B12" s="38"/>
      <c r="C12" s="38"/>
      <c r="D12" s="38"/>
      <c r="E12" s="38"/>
    </row>
    <row r="13" spans="1:5" ht="15.75" customHeight="1" thickBot="1">
      <c r="A13" s="36" t="s">
        <v>44</v>
      </c>
      <c r="B13" s="27" t="s">
        <v>77</v>
      </c>
      <c r="C13" s="27" t="s">
        <v>80</v>
      </c>
      <c r="D13" s="27" t="s">
        <v>55</v>
      </c>
      <c r="E13" s="27" t="s">
        <v>5</v>
      </c>
    </row>
    <row r="14" spans="1:5" ht="19.5" thickBot="1">
      <c r="A14" s="12" t="s">
        <v>81</v>
      </c>
      <c r="B14" s="27"/>
      <c r="C14" s="27"/>
      <c r="D14" s="27"/>
      <c r="E14" s="9">
        <f>E15+E18+E21+E30</f>
        <v>2414472</v>
      </c>
    </row>
    <row r="15" spans="1:5" ht="169.5" thickBot="1">
      <c r="A15" s="47" t="s">
        <v>136</v>
      </c>
      <c r="B15" s="48">
        <v>791</v>
      </c>
      <c r="C15" s="48">
        <v>1710000</v>
      </c>
      <c r="D15" s="53"/>
      <c r="E15" s="49">
        <f>E16</f>
        <v>0</v>
      </c>
    </row>
    <row r="16" spans="1:5" ht="41.25" customHeight="1" thickBot="1">
      <c r="A16" s="46" t="s">
        <v>69</v>
      </c>
      <c r="B16" s="45">
        <v>791</v>
      </c>
      <c r="C16" s="45">
        <v>1710333</v>
      </c>
      <c r="D16" s="45"/>
      <c r="E16" s="43">
        <f>E17</f>
        <v>0</v>
      </c>
    </row>
    <row r="17" spans="1:5" ht="41.25" customHeight="1" thickBot="1">
      <c r="A17" s="10" t="s">
        <v>60</v>
      </c>
      <c r="B17" s="27">
        <v>791</v>
      </c>
      <c r="C17" s="27">
        <v>1710333</v>
      </c>
      <c r="D17" s="27">
        <v>200</v>
      </c>
      <c r="E17" s="11"/>
    </row>
    <row r="18" spans="1:5" ht="77.25" customHeight="1" thickBot="1">
      <c r="A18" s="108" t="s">
        <v>119</v>
      </c>
      <c r="B18" s="51">
        <v>791</v>
      </c>
      <c r="C18" s="51"/>
      <c r="D18" s="51"/>
      <c r="E18" s="52">
        <f>E19</f>
        <v>80000</v>
      </c>
    </row>
    <row r="19" spans="1:5" ht="23.25" customHeight="1" thickBot="1">
      <c r="A19" s="120" t="s">
        <v>117</v>
      </c>
      <c r="B19" s="45">
        <v>791</v>
      </c>
      <c r="C19" s="45">
        <v>2010000</v>
      </c>
      <c r="D19" s="45"/>
      <c r="E19" s="43">
        <f>E20</f>
        <v>80000</v>
      </c>
    </row>
    <row r="20" spans="1:5" ht="41.25" customHeight="1" thickBot="1">
      <c r="A20" s="104" t="s">
        <v>60</v>
      </c>
      <c r="B20" s="27">
        <v>791</v>
      </c>
      <c r="C20" s="27">
        <v>2017404</v>
      </c>
      <c r="D20" s="27">
        <v>200</v>
      </c>
      <c r="E20" s="11">
        <v>80000</v>
      </c>
    </row>
    <row r="21" spans="1:5" ht="189" customHeight="1" thickBot="1">
      <c r="A21" s="47" t="s">
        <v>137</v>
      </c>
      <c r="B21" s="48">
        <v>791</v>
      </c>
      <c r="C21" s="48">
        <v>2110000</v>
      </c>
      <c r="D21" s="48"/>
      <c r="E21" s="49">
        <f>E22+E24+E26+E28</f>
        <v>637906</v>
      </c>
    </row>
    <row r="22" spans="1:5" ht="24" customHeight="1" thickBot="1">
      <c r="A22" s="47" t="s">
        <v>109</v>
      </c>
      <c r="B22" s="48">
        <v>791</v>
      </c>
      <c r="C22" s="48">
        <v>2110351</v>
      </c>
      <c r="D22" s="48"/>
      <c r="E22" s="49">
        <f>E23</f>
        <v>0</v>
      </c>
    </row>
    <row r="23" spans="1:5" ht="48.75" customHeight="1" thickBot="1">
      <c r="A23" s="112" t="s">
        <v>60</v>
      </c>
      <c r="B23" s="110">
        <v>791</v>
      </c>
      <c r="C23" s="110">
        <v>2110351</v>
      </c>
      <c r="D23" s="110">
        <v>200</v>
      </c>
      <c r="E23" s="111"/>
    </row>
    <row r="24" spans="1:5" ht="59.25" customHeight="1" thickBot="1">
      <c r="A24" s="46" t="s">
        <v>72</v>
      </c>
      <c r="B24" s="45">
        <v>791</v>
      </c>
      <c r="C24" s="45">
        <v>2110605</v>
      </c>
      <c r="D24" s="45"/>
      <c r="E24" s="43">
        <f>E25</f>
        <v>217906</v>
      </c>
    </row>
    <row r="25" spans="1:5" ht="42.75" customHeight="1" thickBot="1">
      <c r="A25" s="10" t="s">
        <v>60</v>
      </c>
      <c r="B25" s="27">
        <v>791</v>
      </c>
      <c r="C25" s="27">
        <v>2110605</v>
      </c>
      <c r="D25" s="27">
        <v>200</v>
      </c>
      <c r="E25" s="11">
        <v>217906</v>
      </c>
    </row>
    <row r="26" spans="1:5" ht="56.25" customHeight="1" thickBot="1">
      <c r="A26" s="46" t="s">
        <v>72</v>
      </c>
      <c r="B26" s="45">
        <v>791</v>
      </c>
      <c r="C26" s="45">
        <v>2110640</v>
      </c>
      <c r="D26" s="45"/>
      <c r="E26" s="43">
        <f>E27</f>
        <v>0</v>
      </c>
    </row>
    <row r="27" spans="1:5" ht="39.75" customHeight="1" thickBot="1">
      <c r="A27" s="121" t="s">
        <v>60</v>
      </c>
      <c r="B27" s="27">
        <v>791</v>
      </c>
      <c r="C27" s="110">
        <v>2110640</v>
      </c>
      <c r="D27" s="27">
        <v>200</v>
      </c>
      <c r="E27" s="11"/>
    </row>
    <row r="28" spans="1:5" ht="25.5" customHeight="1" thickBot="1">
      <c r="A28" s="46" t="s">
        <v>72</v>
      </c>
      <c r="B28" s="45">
        <v>791</v>
      </c>
      <c r="C28" s="45"/>
      <c r="D28" s="45"/>
      <c r="E28" s="43">
        <f>E29</f>
        <v>420000</v>
      </c>
    </row>
    <row r="29" spans="1:5" ht="40.5" customHeight="1" thickBot="1">
      <c r="A29" s="104" t="s">
        <v>60</v>
      </c>
      <c r="B29" s="27">
        <v>791</v>
      </c>
      <c r="C29" s="110">
        <v>2117404</v>
      </c>
      <c r="D29" s="27">
        <v>200</v>
      </c>
      <c r="E29" s="11">
        <v>420000</v>
      </c>
    </row>
    <row r="30" spans="1:5" ht="24" customHeight="1" thickBot="1">
      <c r="A30" s="47" t="s">
        <v>48</v>
      </c>
      <c r="B30" s="48">
        <v>791</v>
      </c>
      <c r="C30" s="48">
        <v>9900000</v>
      </c>
      <c r="D30" s="48"/>
      <c r="E30" s="49">
        <f>E31+E33+E39+E41+E43</f>
        <v>1696566</v>
      </c>
    </row>
    <row r="31" spans="1:5" ht="39" customHeight="1" thickBot="1">
      <c r="A31" s="46" t="s">
        <v>58</v>
      </c>
      <c r="B31" s="45">
        <v>791</v>
      </c>
      <c r="C31" s="45">
        <v>9900203</v>
      </c>
      <c r="D31" s="45"/>
      <c r="E31" s="43">
        <f>E32</f>
        <v>659293</v>
      </c>
    </row>
    <row r="32" spans="1:5" ht="94.5" thickBot="1">
      <c r="A32" s="10" t="s">
        <v>59</v>
      </c>
      <c r="B32" s="27">
        <v>791</v>
      </c>
      <c r="C32" s="27">
        <v>9900203</v>
      </c>
      <c r="D32" s="27">
        <v>100</v>
      </c>
      <c r="E32" s="11">
        <v>659293</v>
      </c>
    </row>
    <row r="33" spans="1:5" ht="19.5" thickBot="1">
      <c r="A33" s="46" t="s">
        <v>45</v>
      </c>
      <c r="B33" s="45">
        <v>791</v>
      </c>
      <c r="C33" s="45">
        <v>9900204</v>
      </c>
      <c r="D33" s="45"/>
      <c r="E33" s="43">
        <f>E34+E35+E37</f>
        <v>916084</v>
      </c>
    </row>
    <row r="34" spans="1:5" ht="94.5" thickBot="1">
      <c r="A34" s="10" t="s">
        <v>59</v>
      </c>
      <c r="B34" s="27">
        <v>791</v>
      </c>
      <c r="C34" s="27">
        <v>9900204</v>
      </c>
      <c r="D34" s="27">
        <v>100</v>
      </c>
      <c r="E34" s="11">
        <v>653148</v>
      </c>
    </row>
    <row r="35" spans="1:5" ht="21.75" customHeight="1">
      <c r="A35" s="123" t="s">
        <v>60</v>
      </c>
      <c r="B35" s="127">
        <v>791</v>
      </c>
      <c r="C35" s="127">
        <v>9900204</v>
      </c>
      <c r="D35" s="127">
        <v>200</v>
      </c>
      <c r="E35" s="129">
        <v>253520</v>
      </c>
    </row>
    <row r="36" spans="1:5" ht="15.75" thickBot="1">
      <c r="A36" s="124"/>
      <c r="B36" s="128"/>
      <c r="C36" s="128"/>
      <c r="D36" s="128"/>
      <c r="E36" s="130"/>
    </row>
    <row r="37" spans="1:5">
      <c r="A37" s="123" t="s">
        <v>46</v>
      </c>
      <c r="B37" s="127">
        <v>791</v>
      </c>
      <c r="C37" s="127">
        <v>9900204</v>
      </c>
      <c r="D37" s="127">
        <v>800</v>
      </c>
      <c r="E37" s="129">
        <v>9416</v>
      </c>
    </row>
    <row r="38" spans="1:5" ht="15.75" thickBot="1">
      <c r="A38" s="124"/>
      <c r="B38" s="128"/>
      <c r="C38" s="128"/>
      <c r="D38" s="128"/>
      <c r="E38" s="130"/>
    </row>
    <row r="39" spans="1:5" ht="38.25" thickBot="1">
      <c r="A39" s="46" t="s">
        <v>67</v>
      </c>
      <c r="B39" s="45">
        <v>791</v>
      </c>
      <c r="C39" s="45">
        <v>9900348</v>
      </c>
      <c r="D39" s="45"/>
      <c r="E39" s="43">
        <f>E40</f>
        <v>55889</v>
      </c>
    </row>
    <row r="40" spans="1:5" ht="19.5" thickBot="1">
      <c r="A40" s="10" t="s">
        <v>46</v>
      </c>
      <c r="B40" s="27">
        <v>791</v>
      </c>
      <c r="C40" s="27">
        <v>9900348</v>
      </c>
      <c r="D40" s="27">
        <v>800</v>
      </c>
      <c r="E40" s="11">
        <v>55889</v>
      </c>
    </row>
    <row r="41" spans="1:5" ht="38.25" thickBot="1">
      <c r="A41" s="44" t="s">
        <v>62</v>
      </c>
      <c r="B41" s="45">
        <v>791</v>
      </c>
      <c r="C41" s="45">
        <v>9900750</v>
      </c>
      <c r="D41" s="45"/>
      <c r="E41" s="43">
        <f>E42</f>
        <v>0</v>
      </c>
    </row>
    <row r="42" spans="1:5" ht="19.5" thickBot="1">
      <c r="A42" s="29" t="s">
        <v>46</v>
      </c>
      <c r="B42" s="27">
        <v>791</v>
      </c>
      <c r="C42" s="27">
        <v>9900750</v>
      </c>
      <c r="D42" s="27">
        <v>800</v>
      </c>
      <c r="E42" s="11"/>
    </row>
    <row r="43" spans="1:5" ht="75.75" thickBot="1">
      <c r="A43" s="44" t="s">
        <v>65</v>
      </c>
      <c r="B43" s="45">
        <v>791</v>
      </c>
      <c r="C43" s="45">
        <v>9905118</v>
      </c>
      <c r="D43" s="45"/>
      <c r="E43" s="43">
        <f>E44+E45</f>
        <v>65300</v>
      </c>
    </row>
    <row r="44" spans="1:5" ht="94.5" thickBot="1">
      <c r="A44" s="10" t="s">
        <v>59</v>
      </c>
      <c r="B44" s="27">
        <v>791</v>
      </c>
      <c r="C44" s="27">
        <v>9905118</v>
      </c>
      <c r="D44" s="27">
        <v>100</v>
      </c>
      <c r="E44" s="11">
        <v>61064</v>
      </c>
    </row>
    <row r="45" spans="1:5" ht="38.25" thickBot="1">
      <c r="A45" s="29" t="s">
        <v>60</v>
      </c>
      <c r="B45" s="27">
        <v>791</v>
      </c>
      <c r="C45" s="27">
        <v>9905118</v>
      </c>
      <c r="D45" s="27">
        <v>200</v>
      </c>
      <c r="E45" s="11">
        <v>4236</v>
      </c>
    </row>
  </sheetData>
  <mergeCells count="11">
    <mergeCell ref="A8:E10"/>
    <mergeCell ref="A37:A38"/>
    <mergeCell ref="B37:B38"/>
    <mergeCell ref="C37:C38"/>
    <mergeCell ref="D37:D38"/>
    <mergeCell ref="E37:E38"/>
    <mergeCell ref="A35:A36"/>
    <mergeCell ref="B35:B36"/>
    <mergeCell ref="C35:C36"/>
    <mergeCell ref="D35:D36"/>
    <mergeCell ref="E35:E36"/>
  </mergeCells>
  <pageMargins left="0.7" right="0.7" top="0.75" bottom="0.75" header="0.3" footer="0.3"/>
  <pageSetup paperSize="9" scale="48" orientation="portrait" verticalDpi="0" r:id="rId1"/>
</worksheet>
</file>

<file path=xl/worksheets/sheet5.xml><?xml version="1.0" encoding="utf-8"?>
<worksheet xmlns="http://schemas.openxmlformats.org/spreadsheetml/2006/main" xmlns:r="http://schemas.openxmlformats.org/officeDocument/2006/relationships">
  <dimension ref="A1:C16"/>
  <sheetViews>
    <sheetView tabSelected="1" workbookViewId="0">
      <selection activeCell="H9" sqref="H9"/>
    </sheetView>
  </sheetViews>
  <sheetFormatPr defaultRowHeight="15"/>
  <cols>
    <col min="1" max="1" width="36.28515625" customWidth="1"/>
    <col min="2" max="2" width="38.7109375" customWidth="1"/>
    <col min="3" max="3" width="17" customWidth="1"/>
  </cols>
  <sheetData>
    <row r="1" spans="1:3" ht="18.75">
      <c r="A1" s="39"/>
      <c r="C1" s="1" t="s">
        <v>88</v>
      </c>
    </row>
    <row r="2" spans="1:3" ht="18.75">
      <c r="A2" s="39"/>
      <c r="C2" s="1" t="s">
        <v>1</v>
      </c>
    </row>
    <row r="3" spans="1:3" ht="18.75">
      <c r="A3" s="39"/>
      <c r="C3" s="1" t="s">
        <v>130</v>
      </c>
    </row>
    <row r="4" spans="1:3" ht="18.75">
      <c r="A4" s="39"/>
      <c r="C4" s="1" t="s">
        <v>50</v>
      </c>
    </row>
    <row r="5" spans="1:3" ht="18.75">
      <c r="A5" s="39"/>
      <c r="B5" s="148" t="s">
        <v>142</v>
      </c>
      <c r="C5" s="148"/>
    </row>
    <row r="6" spans="1:3" ht="18.75">
      <c r="A6" s="39"/>
      <c r="C6" s="1" t="s">
        <v>131</v>
      </c>
    </row>
    <row r="7" spans="1:3" ht="18.75">
      <c r="A7" s="39"/>
      <c r="C7" s="1" t="s">
        <v>2</v>
      </c>
    </row>
    <row r="8" spans="1:3" ht="18.75">
      <c r="A8" s="40"/>
    </row>
    <row r="9" spans="1:3" ht="113.25" customHeight="1">
      <c r="A9" s="147" t="s">
        <v>132</v>
      </c>
      <c r="B9" s="147"/>
      <c r="C9" s="147"/>
    </row>
    <row r="10" spans="1:3" ht="19.5" thickBot="1">
      <c r="A10" s="39" t="s">
        <v>82</v>
      </c>
    </row>
    <row r="11" spans="1:3" ht="85.5" customHeight="1" thickBot="1">
      <c r="A11" s="35" t="s">
        <v>87</v>
      </c>
      <c r="B11" s="41" t="s">
        <v>91</v>
      </c>
      <c r="C11" s="42" t="s">
        <v>83</v>
      </c>
    </row>
    <row r="12" spans="1:3" ht="41.25" customHeight="1" thickBot="1">
      <c r="A12" s="142" t="s">
        <v>84</v>
      </c>
      <c r="B12" s="143"/>
      <c r="C12" s="144"/>
    </row>
    <row r="13" spans="1:3" ht="41.25" customHeight="1" thickBot="1">
      <c r="A13" s="29" t="s">
        <v>90</v>
      </c>
      <c r="B13" s="8" t="s">
        <v>85</v>
      </c>
      <c r="C13" s="8">
        <v>156098.07999999999</v>
      </c>
    </row>
    <row r="14" spans="1:3" ht="38.25" thickBot="1">
      <c r="A14" s="29" t="s">
        <v>89</v>
      </c>
      <c r="B14" s="8" t="s">
        <v>86</v>
      </c>
      <c r="C14" s="8">
        <v>384558.12</v>
      </c>
    </row>
    <row r="15" spans="1:3" ht="19.5" thickBot="1">
      <c r="A15" s="145"/>
      <c r="B15" s="146"/>
      <c r="C15" s="8"/>
    </row>
    <row r="16" spans="1:3" ht="18.75">
      <c r="A16" s="30"/>
    </row>
  </sheetData>
  <mergeCells count="4">
    <mergeCell ref="A12:C12"/>
    <mergeCell ref="A15:B15"/>
    <mergeCell ref="A9:C9"/>
    <mergeCell ref="B5:C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прил1</vt:lpstr>
      <vt:lpstr>прил2</vt:lpstr>
      <vt:lpstr>прил3</vt:lpstr>
      <vt:lpstr>прил4</vt:lpstr>
      <vt:lpstr>прил5</vt:lpstr>
      <vt:lpstr>прил2!Область_печати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2016-05-19T05:08:47Z</dcterms:modified>
</cp:coreProperties>
</file>